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" yWindow="0" windowWidth="17196" windowHeight="12396" tabRatio="930"/>
  </bookViews>
  <sheets>
    <sheet name="wskaźnik pokrycia" sheetId="1" r:id="rId1"/>
    <sheet name="przypis składek" sheetId="3" r:id="rId2"/>
    <sheet name="cudzoziemcy" sheetId="13" r:id="rId3"/>
    <sheet name="liczba emerytur" sheetId="9" r:id="rId4"/>
    <sheet name="liczba rent rodzinnych" sheetId="10" r:id="rId5"/>
    <sheet name="liczba rent niezdolności" sheetId="11" r:id="rId6"/>
    <sheet name="zasiłki1" sheetId="4" r:id="rId7"/>
    <sheet name="zasiłki2" sheetId="15" r:id="rId8"/>
    <sheet name="stan FUS" sheetId="6" r:id="rId9"/>
  </sheets>
  <calcPr calcId="145621"/>
</workbook>
</file>

<file path=xl/calcChain.xml><?xml version="1.0" encoding="utf-8"?>
<calcChain xmlns="http://schemas.openxmlformats.org/spreadsheetml/2006/main">
  <c r="B44" i="13" l="1"/>
  <c r="C45" i="13"/>
  <c r="B45" i="13"/>
  <c r="C44" i="13"/>
  <c r="D41" i="13"/>
  <c r="N4" i="6" l="1"/>
  <c r="D39" i="13" l="1"/>
  <c r="D38" i="13"/>
  <c r="D45" i="13" s="1"/>
  <c r="D37" i="13"/>
  <c r="D44" i="13" s="1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</calcChain>
</file>

<file path=xl/sharedStrings.xml><?xml version="1.0" encoding="utf-8"?>
<sst xmlns="http://schemas.openxmlformats.org/spreadsheetml/2006/main" count="173" uniqueCount="99">
  <si>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</si>
  <si>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</si>
  <si>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</si>
  <si>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</si>
  <si>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</si>
  <si>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</si>
  <si>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</si>
  <si>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</si>
  <si>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</si>
  <si>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</si>
  <si>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</si>
  <si>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</si>
  <si>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</si>
  <si>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</si>
  <si>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</si>
  <si>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</si>
  <si>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</si>
  <si>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</si>
  <si>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</si>
  <si>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</si>
  <si>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</si>
  <si>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</si>
  <si>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</si>
  <si>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</si>
  <si>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</si>
  <si>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</si>
  <si>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</si>
  <si>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</si>
  <si>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</si>
  <si>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</si>
  <si>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</si>
  <si>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</si>
  <si>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</si>
  <si>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</si>
  <si>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</si>
  <si>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</si>
  <si>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</si>
  <si>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</si>
  <si>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</si>
  <si>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</si>
  <si>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</si>
  <si>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Kwoty wypłat zasiłków (w mln zł)</t>
  </si>
  <si>
    <t>2019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</si>
  <si>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</si>
  <si>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</si>
  <si>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</si>
  <si>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</si>
  <si>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</si>
  <si>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</si>
  <si>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</si>
  <si>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</si>
  <si>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</si>
  <si>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</si>
  <si>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</si>
  <si>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</si>
  <si>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</si>
  <si>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</si>
  <si>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</si>
  <si>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</si>
  <si>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</si>
  <si>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</si>
  <si>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</si>
  <si>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</si>
  <si>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</si>
  <si>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</si>
  <si>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</si>
  <si>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</si>
  <si>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</si>
  <si>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</si>
  <si>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</si>
  <si>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</si>
  <si>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</si>
  <si>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</si>
  <si>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</si>
  <si>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</si>
  <si>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</si>
  <si>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</si>
  <si>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</si>
  <si>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</si>
  <si>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</si>
  <si>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</si>
  <si>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</si>
  <si>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</si>
  <si>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</si>
  <si>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</si>
  <si>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</si>
  <si>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</si>
  <si>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</si>
  <si>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</si>
  <si>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</si>
  <si>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</si>
  <si>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</si>
  <si>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</si>
  <si>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</si>
  <si>
    <t>III kw 2021</t>
  </si>
  <si>
    <t>III kw 2021 do III kw 2020</t>
  </si>
  <si>
    <t>III kw 2021 do IV kw 2020</t>
  </si>
  <si>
    <t>I-IX 2021</t>
  </si>
  <si>
    <t>I - IX 
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</si>
</sst>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z_ł_-;\-* #,##0.00\ _z_ł_-;_-* &quot;-&quot;??\ _z_ł_-;_-@_-"/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8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  <xf numFmtId="0" fontId="65" fillId="0" borderId="0" applyNumberFormat="0" applyFill="0" applyBorder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8" fillId="0" borderId="20" applyNumberFormat="0" applyFill="0" applyAlignment="0" applyProtection="0"/>
    <xf numFmtId="0" fontId="68" fillId="0" borderId="0" applyNumberFormat="0" applyFill="0" applyBorder="0" applyAlignment="0" applyProtection="0"/>
    <xf numFmtId="0" fontId="69" fillId="51" borderId="0" applyNumberFormat="0" applyBorder="0" applyAlignment="0" applyProtection="0"/>
    <xf numFmtId="0" fontId="70" fillId="52" borderId="0" applyNumberFormat="0" applyBorder="0" applyAlignment="0" applyProtection="0"/>
    <xf numFmtId="0" fontId="71" fillId="53" borderId="0" applyNumberFormat="0" applyBorder="0" applyAlignment="0" applyProtection="0"/>
    <xf numFmtId="0" fontId="72" fillId="54" borderId="21" applyNumberFormat="0" applyAlignment="0" applyProtection="0"/>
    <xf numFmtId="0" fontId="73" fillId="55" borderId="22" applyNumberFormat="0" applyAlignment="0" applyProtection="0"/>
    <xf numFmtId="0" fontId="74" fillId="55" borderId="21" applyNumberFormat="0" applyAlignment="0" applyProtection="0"/>
    <xf numFmtId="0" fontId="75" fillId="0" borderId="23" applyNumberFormat="0" applyFill="0" applyAlignment="0" applyProtection="0"/>
    <xf numFmtId="0" fontId="76" fillId="56" borderId="24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" fillId="0" borderId="25" applyNumberFormat="0" applyFill="0" applyAlignment="0" applyProtection="0"/>
    <xf numFmtId="0" fontId="79" fillId="5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9" fillId="58" borderId="0" applyNumberFormat="0" applyBorder="0" applyAlignment="0" applyProtection="0"/>
    <xf numFmtId="0" fontId="79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79" fillId="60" borderId="0" applyNumberFormat="0" applyBorder="0" applyAlignment="0" applyProtection="0"/>
    <xf numFmtId="0" fontId="79" fillId="6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79" fillId="62" borderId="0" applyNumberFormat="0" applyBorder="0" applyAlignment="0" applyProtection="0"/>
    <xf numFmtId="0" fontId="79" fillId="6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79" fillId="64" borderId="0" applyNumberFormat="0" applyBorder="0" applyAlignment="0" applyProtection="0"/>
    <xf numFmtId="0" fontId="7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79" fillId="66" borderId="0" applyNumberFormat="0" applyBorder="0" applyAlignment="0" applyProtection="0"/>
    <xf numFmtId="0" fontId="79" fillId="67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79" fillId="6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2" borderId="5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2" borderId="5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6" fontId="0" fillId="0" borderId="0" xfId="0" applyNumberFormat="1"/>
    <xf numFmtId="0" fontId="6" fillId="0" borderId="0" xfId="8" applyFont="1" applyFill="1" applyBorder="1" applyAlignment="1">
      <alignment horizontal="right" vertical="center"/>
    </xf>
    <xf numFmtId="164" fontId="0" fillId="0" borderId="0" xfId="3" applyNumberFormat="1" applyFont="1" applyBorder="1"/>
    <xf numFmtId="164" fontId="1" fillId="0" borderId="0" xfId="9" applyNumberFormat="1" applyFont="1" applyBorder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3" fontId="2" fillId="0" borderId="0" xfId="2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 applyBorder="1"/>
    <xf numFmtId="4" fontId="55" fillId="50" borderId="0" xfId="0" applyNumberFormat="1" applyFont="1" applyFill="1" applyBorder="1" applyAlignment="1">
      <alignment horizontal="left" vertical="top" wrapText="1"/>
    </xf>
    <xf numFmtId="0" fontId="12" fillId="0" borderId="0" xfId="0" applyFont="1" applyBorder="1"/>
    <xf numFmtId="4" fontId="0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left" vertical="top" wrapText="1"/>
    </xf>
    <xf numFmtId="183" fontId="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183" fontId="0" fillId="0" borderId="0" xfId="0" applyNumberFormat="1" applyFont="1" applyFill="1" applyBorder="1"/>
    <xf numFmtId="165" fontId="55" fillId="0" borderId="0" xfId="0" applyNumberFormat="1" applyFont="1" applyFill="1" applyBorder="1" applyAlignment="1">
      <alignment horizontal="right" vertical="top" wrapText="1"/>
    </xf>
    <xf numFmtId="3" fontId="55" fillId="0" borderId="0" xfId="0" applyNumberFormat="1" applyFont="1" applyFill="1" applyBorder="1" applyAlignment="1">
      <alignment horizontal="right" vertical="top" wrapText="1"/>
    </xf>
    <xf numFmtId="0" fontId="5" fillId="0" borderId="2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1" applyNumberFormat="1" applyFont="1"/>
    <xf numFmtId="0" fontId="2" fillId="0" borderId="0" xfId="2" applyAlignment="1">
      <alignment horizontal="right"/>
    </xf>
    <xf numFmtId="3" fontId="0" fillId="0" borderId="0" xfId="0" applyNumberFormat="1"/>
  </cellXfs>
  <cellStyles count="829">
    <cellStyle name="_PERSONAL" xfId="10"/>
    <cellStyle name="_PERSONAL_1" xfId="11"/>
    <cellStyle name="_PERSONAL_1_dialKartaDziałkiczI (2)" xfId="12"/>
    <cellStyle name="_PERSONAL_1_dialTabelaIDSP (2)" xfId="13"/>
    <cellStyle name="_PERSONAL_1_dialTabelaIIAIWO (2)" xfId="14"/>
    <cellStyle name="_PERSONAL_1_EDUKACJA" xfId="15"/>
    <cellStyle name="_PERSONAL_1_Tabela wskaźników" xfId="16"/>
    <cellStyle name="_PERSONAL_1_Zeszyt3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akcent 1" xfId="405" builtinId="30" customBuiltin="1"/>
    <cellStyle name="20% - akcent 1 2" xfId="24"/>
    <cellStyle name="20% - akcent 1 2 2" xfId="432"/>
    <cellStyle name="20% - akcent 1 2 2 2" xfId="754"/>
    <cellStyle name="20% - akcent 1 2 2 3" xfId="588"/>
    <cellStyle name="20% - akcent 1 2 3" xfId="634"/>
    <cellStyle name="20% - akcent 1 2 3 2" xfId="800"/>
    <cellStyle name="20% - akcent 1 2 4" xfId="699"/>
    <cellStyle name="20% - akcent 1 2 5" xfId="540"/>
    <cellStyle name="20% - akcent 1 2 6" xfId="431"/>
    <cellStyle name="20% - akcent 1 3" xfId="25"/>
    <cellStyle name="20% - akcent 1 3 2" xfId="433"/>
    <cellStyle name="20% - akcent 1 3 2 2" xfId="769"/>
    <cellStyle name="20% - akcent 1 3 2 3" xfId="605"/>
    <cellStyle name="20% - akcent 1 3 3" xfId="650"/>
    <cellStyle name="20% - akcent 1 3 3 2" xfId="817"/>
    <cellStyle name="20% - akcent 1 3 4" xfId="716"/>
    <cellStyle name="20% - akcent 1 3 5" xfId="557"/>
    <cellStyle name="20% - akcent 1 4" xfId="434"/>
    <cellStyle name="20% - akcent 1 4 2" xfId="750"/>
    <cellStyle name="20% - akcent 1 4 3" xfId="569"/>
    <cellStyle name="20% - akcent 1 5" xfId="617"/>
    <cellStyle name="20% - akcent 1 5 2" xfId="781"/>
    <cellStyle name="20% - akcent 1 6" xfId="667"/>
    <cellStyle name="20% - akcent 1 7" xfId="521"/>
    <cellStyle name="20% - akcent 2" xfId="409" builtinId="34" customBuiltin="1"/>
    <cellStyle name="20% - akcent 2 2" xfId="26"/>
    <cellStyle name="20% - akcent 2 2 2" xfId="436"/>
    <cellStyle name="20% - akcent 2 2 2 2" xfId="751"/>
    <cellStyle name="20% - akcent 2 2 2 3" xfId="589"/>
    <cellStyle name="20% - akcent 2 2 3" xfId="635"/>
    <cellStyle name="20% - akcent 2 2 3 2" xfId="801"/>
    <cellStyle name="20% - akcent 2 2 4" xfId="700"/>
    <cellStyle name="20% - akcent 2 2 5" xfId="541"/>
    <cellStyle name="20% - akcent 2 2 6" xfId="435"/>
    <cellStyle name="20% - akcent 2 3" xfId="27"/>
    <cellStyle name="20% - akcent 2 3 2" xfId="437"/>
    <cellStyle name="20% - akcent 2 3 2 2" xfId="771"/>
    <cellStyle name="20% - akcent 2 3 2 3" xfId="607"/>
    <cellStyle name="20% - akcent 2 3 3" xfId="652"/>
    <cellStyle name="20% - akcent 2 3 3 2" xfId="819"/>
    <cellStyle name="20% - akcent 2 3 4" xfId="718"/>
    <cellStyle name="20% - akcent 2 3 5" xfId="559"/>
    <cellStyle name="20% - akcent 2 4" xfId="438"/>
    <cellStyle name="20% - akcent 2 4 2" xfId="746"/>
    <cellStyle name="20% - akcent 2 4 3" xfId="571"/>
    <cellStyle name="20% - akcent 2 5" xfId="619"/>
    <cellStyle name="20% - akcent 2 5 2" xfId="783"/>
    <cellStyle name="20% - akcent 2 6" xfId="669"/>
    <cellStyle name="20% - akcent 2 7" xfId="523"/>
    <cellStyle name="20% - akcent 3" xfId="413" builtinId="38" customBuiltin="1"/>
    <cellStyle name="20% - akcent 3 2" xfId="28"/>
    <cellStyle name="20% - akcent 3 2 2" xfId="440"/>
    <cellStyle name="20% - akcent 3 2 2 2" xfId="687"/>
    <cellStyle name="20% - akcent 3 2 2 3" xfId="590"/>
    <cellStyle name="20% - akcent 3 2 3" xfId="636"/>
    <cellStyle name="20% - akcent 3 2 3 2" xfId="802"/>
    <cellStyle name="20% - akcent 3 2 4" xfId="701"/>
    <cellStyle name="20% - akcent 3 2 5" xfId="542"/>
    <cellStyle name="20% - akcent 3 2 6" xfId="439"/>
    <cellStyle name="20% - akcent 3 3" xfId="29"/>
    <cellStyle name="20% - akcent 3 3 2" xfId="441"/>
    <cellStyle name="20% - akcent 3 3 2 2" xfId="773"/>
    <cellStyle name="20% - akcent 3 3 2 3" xfId="609"/>
    <cellStyle name="20% - akcent 3 3 3" xfId="654"/>
    <cellStyle name="20% - akcent 3 3 3 2" xfId="821"/>
    <cellStyle name="20% - akcent 3 3 4" xfId="720"/>
    <cellStyle name="20% - akcent 3 3 5" xfId="561"/>
    <cellStyle name="20% - akcent 3 4" xfId="442"/>
    <cellStyle name="20% - akcent 3 4 2" xfId="683"/>
    <cellStyle name="20% - akcent 3 4 3" xfId="573"/>
    <cellStyle name="20% - akcent 3 5" xfId="621"/>
    <cellStyle name="20% - akcent 3 5 2" xfId="785"/>
    <cellStyle name="20% - akcent 3 6" xfId="671"/>
    <cellStyle name="20% - akcent 3 7" xfId="525"/>
    <cellStyle name="20% - akcent 4" xfId="417" builtinId="42" customBuiltin="1"/>
    <cellStyle name="20% - akcent 4 2" xfId="30"/>
    <cellStyle name="20% - akcent 4 2 2" xfId="444"/>
    <cellStyle name="20% - akcent 4 2 2 2" xfId="745"/>
    <cellStyle name="20% - akcent 4 2 2 3" xfId="591"/>
    <cellStyle name="20% - akcent 4 2 3" xfId="637"/>
    <cellStyle name="20% - akcent 4 2 3 2" xfId="803"/>
    <cellStyle name="20% - akcent 4 2 4" xfId="702"/>
    <cellStyle name="20% - akcent 4 2 5" xfId="543"/>
    <cellStyle name="20% - akcent 4 2 6" xfId="443"/>
    <cellStyle name="20% - akcent 4 3" xfId="31"/>
    <cellStyle name="20% - akcent 4 3 2" xfId="445"/>
    <cellStyle name="20% - akcent 4 3 2 2" xfId="775"/>
    <cellStyle name="20% - akcent 4 3 2 3" xfId="611"/>
    <cellStyle name="20% - akcent 4 3 3" xfId="656"/>
    <cellStyle name="20% - akcent 4 3 3 2" xfId="823"/>
    <cellStyle name="20% - akcent 4 3 4" xfId="722"/>
    <cellStyle name="20% - akcent 4 3 5" xfId="563"/>
    <cellStyle name="20% - akcent 4 4" xfId="446"/>
    <cellStyle name="20% - akcent 4 4 2" xfId="747"/>
    <cellStyle name="20% - akcent 4 4 3" xfId="575"/>
    <cellStyle name="20% - akcent 4 5" xfId="623"/>
    <cellStyle name="20% - akcent 4 5 2" xfId="787"/>
    <cellStyle name="20% - akcent 4 6" xfId="673"/>
    <cellStyle name="20% - akcent 4 7" xfId="527"/>
    <cellStyle name="20% - akcent 5" xfId="421" builtinId="46" customBuiltin="1"/>
    <cellStyle name="20% - akcent 5 2" xfId="32"/>
    <cellStyle name="20% - akcent 5 2 2" xfId="448"/>
    <cellStyle name="20% - akcent 5 2 2 2" xfId="756"/>
    <cellStyle name="20% - akcent 5 2 2 3" xfId="592"/>
    <cellStyle name="20% - akcent 5 2 3" xfId="638"/>
    <cellStyle name="20% - akcent 5 2 3 2" xfId="804"/>
    <cellStyle name="20% - akcent 5 2 4" xfId="703"/>
    <cellStyle name="20% - akcent 5 2 5" xfId="544"/>
    <cellStyle name="20% - akcent 5 2 6" xfId="447"/>
    <cellStyle name="20% - akcent 5 3" xfId="33"/>
    <cellStyle name="20% - akcent 5 3 2" xfId="449"/>
    <cellStyle name="20% - akcent 5 3 2 2" xfId="777"/>
    <cellStyle name="20% - akcent 5 3 2 3" xfId="613"/>
    <cellStyle name="20% - akcent 5 3 3" xfId="658"/>
    <cellStyle name="20% - akcent 5 3 3 2" xfId="825"/>
    <cellStyle name="20% - akcent 5 3 4" xfId="724"/>
    <cellStyle name="20% - akcent 5 3 5" xfId="565"/>
    <cellStyle name="20% - akcent 5 4" xfId="450"/>
    <cellStyle name="20% - akcent 5 4 2" xfId="685"/>
    <cellStyle name="20% - akcent 5 4 3" xfId="577"/>
    <cellStyle name="20% - akcent 5 5" xfId="625"/>
    <cellStyle name="20% - akcent 5 5 2" xfId="789"/>
    <cellStyle name="20% - akcent 5 6" xfId="675"/>
    <cellStyle name="20% - akcent 5 7" xfId="529"/>
    <cellStyle name="20% - akcent 6" xfId="425" builtinId="50" customBuiltin="1"/>
    <cellStyle name="20% - akcent 6 2" xfId="34"/>
    <cellStyle name="20% - akcent 6 2 2" xfId="452"/>
    <cellStyle name="20% - akcent 6 2 2 2" xfId="757"/>
    <cellStyle name="20% - akcent 6 2 2 3" xfId="593"/>
    <cellStyle name="20% - akcent 6 2 3" xfId="639"/>
    <cellStyle name="20% - akcent 6 2 3 2" xfId="805"/>
    <cellStyle name="20% - akcent 6 2 4" xfId="704"/>
    <cellStyle name="20% - akcent 6 2 5" xfId="545"/>
    <cellStyle name="20% - akcent 6 2 6" xfId="451"/>
    <cellStyle name="20% - akcent 6 3" xfId="35"/>
    <cellStyle name="20% - akcent 6 3 2" xfId="453"/>
    <cellStyle name="20% - akcent 6 3 2 2" xfId="779"/>
    <cellStyle name="20% - akcent 6 3 2 3" xfId="615"/>
    <cellStyle name="20% - akcent 6 3 3" xfId="660"/>
    <cellStyle name="20% - akcent 6 3 3 2" xfId="827"/>
    <cellStyle name="20% - akcent 6 3 4" xfId="726"/>
    <cellStyle name="20% - akcent 6 3 5" xfId="567"/>
    <cellStyle name="20% - akcent 6 4" xfId="454"/>
    <cellStyle name="20% - akcent 6 4 2" xfId="679"/>
    <cellStyle name="20% - akcent 6 4 3" xfId="579"/>
    <cellStyle name="20% - akcent 6 5" xfId="627"/>
    <cellStyle name="20% - akcent 6 5 2" xfId="791"/>
    <cellStyle name="20% - akcent 6 6" xfId="677"/>
    <cellStyle name="20% - akcent 6 7" xfId="531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40% - akcent 1" xfId="406" builtinId="31" customBuiltin="1"/>
    <cellStyle name="40% - akcent 1 2" xfId="42"/>
    <cellStyle name="40% - akcent 1 2 2" xfId="456"/>
    <cellStyle name="40% - akcent 1 2 2 2" xfId="758"/>
    <cellStyle name="40% - akcent 1 2 2 3" xfId="594"/>
    <cellStyle name="40% - akcent 1 2 3" xfId="640"/>
    <cellStyle name="40% - akcent 1 2 3 2" xfId="806"/>
    <cellStyle name="40% - akcent 1 2 4" xfId="705"/>
    <cellStyle name="40% - akcent 1 2 5" xfId="546"/>
    <cellStyle name="40% - akcent 1 2 6" xfId="455"/>
    <cellStyle name="40% - akcent 1 3" xfId="43"/>
    <cellStyle name="40% - akcent 1 3 2" xfId="457"/>
    <cellStyle name="40% - akcent 1 3 2 2" xfId="770"/>
    <cellStyle name="40% - akcent 1 3 2 3" xfId="606"/>
    <cellStyle name="40% - akcent 1 3 3" xfId="651"/>
    <cellStyle name="40% - akcent 1 3 3 2" xfId="818"/>
    <cellStyle name="40% - akcent 1 3 4" xfId="717"/>
    <cellStyle name="40% - akcent 1 3 5" xfId="558"/>
    <cellStyle name="40% - akcent 1 4" xfId="458"/>
    <cellStyle name="40% - akcent 1 4 2" xfId="680"/>
    <cellStyle name="40% - akcent 1 4 3" xfId="570"/>
    <cellStyle name="40% - akcent 1 5" xfId="618"/>
    <cellStyle name="40% - akcent 1 5 2" xfId="782"/>
    <cellStyle name="40% - akcent 1 6" xfId="668"/>
    <cellStyle name="40% - akcent 1 7" xfId="522"/>
    <cellStyle name="40% - akcent 2" xfId="410" builtinId="35" customBuiltin="1"/>
    <cellStyle name="40% - akcent 2 2" xfId="44"/>
    <cellStyle name="40% - akcent 2 2 2" xfId="460"/>
    <cellStyle name="40% - akcent 2 2 2 2" xfId="759"/>
    <cellStyle name="40% - akcent 2 2 2 3" xfId="595"/>
    <cellStyle name="40% - akcent 2 2 3" xfId="641"/>
    <cellStyle name="40% - akcent 2 2 3 2" xfId="807"/>
    <cellStyle name="40% - akcent 2 2 4" xfId="706"/>
    <cellStyle name="40% - akcent 2 2 5" xfId="547"/>
    <cellStyle name="40% - akcent 2 2 6" xfId="459"/>
    <cellStyle name="40% - akcent 2 3" xfId="45"/>
    <cellStyle name="40% - akcent 2 3 2" xfId="461"/>
    <cellStyle name="40% - akcent 2 3 2 2" xfId="772"/>
    <cellStyle name="40% - akcent 2 3 2 3" xfId="608"/>
    <cellStyle name="40% - akcent 2 3 3" xfId="653"/>
    <cellStyle name="40% - akcent 2 3 3 2" xfId="820"/>
    <cellStyle name="40% - akcent 2 3 4" xfId="719"/>
    <cellStyle name="40% - akcent 2 3 5" xfId="560"/>
    <cellStyle name="40% - akcent 2 4" xfId="462"/>
    <cellStyle name="40% - akcent 2 4 2" xfId="748"/>
    <cellStyle name="40% - akcent 2 4 3" xfId="572"/>
    <cellStyle name="40% - akcent 2 5" xfId="620"/>
    <cellStyle name="40% - akcent 2 5 2" xfId="784"/>
    <cellStyle name="40% - akcent 2 6" xfId="670"/>
    <cellStyle name="40% - akcent 2 7" xfId="524"/>
    <cellStyle name="40% - akcent 3" xfId="414" builtinId="39" customBuiltin="1"/>
    <cellStyle name="40% - akcent 3 2" xfId="46"/>
    <cellStyle name="40% - akcent 3 2 2" xfId="464"/>
    <cellStyle name="40% - akcent 3 2 2 2" xfId="760"/>
    <cellStyle name="40% - akcent 3 2 2 3" xfId="596"/>
    <cellStyle name="40% - akcent 3 2 3" xfId="642"/>
    <cellStyle name="40% - akcent 3 2 3 2" xfId="808"/>
    <cellStyle name="40% - akcent 3 2 4" xfId="707"/>
    <cellStyle name="40% - akcent 3 2 5" xfId="548"/>
    <cellStyle name="40% - akcent 3 2 6" xfId="463"/>
    <cellStyle name="40% - akcent 3 3" xfId="47"/>
    <cellStyle name="40% - akcent 3 3 2" xfId="465"/>
    <cellStyle name="40% - akcent 3 3 2 2" xfId="774"/>
    <cellStyle name="40% - akcent 3 3 2 3" xfId="610"/>
    <cellStyle name="40% - akcent 3 3 3" xfId="655"/>
    <cellStyle name="40% - akcent 3 3 3 2" xfId="822"/>
    <cellStyle name="40% - akcent 3 3 4" xfId="721"/>
    <cellStyle name="40% - akcent 3 3 5" xfId="562"/>
    <cellStyle name="40% - akcent 3 4" xfId="466"/>
    <cellStyle name="40% - akcent 3 4 2" xfId="752"/>
    <cellStyle name="40% - akcent 3 4 3" xfId="574"/>
    <cellStyle name="40% - akcent 3 5" xfId="622"/>
    <cellStyle name="40% - akcent 3 5 2" xfId="786"/>
    <cellStyle name="40% - akcent 3 6" xfId="672"/>
    <cellStyle name="40% - akcent 3 7" xfId="526"/>
    <cellStyle name="40% - akcent 4" xfId="418" builtinId="43" customBuiltin="1"/>
    <cellStyle name="40% - akcent 4 2" xfId="48"/>
    <cellStyle name="40% - akcent 4 2 2" xfId="468"/>
    <cellStyle name="40% - akcent 4 2 2 2" xfId="761"/>
    <cellStyle name="40% - akcent 4 2 2 3" xfId="597"/>
    <cellStyle name="40% - akcent 4 2 3" xfId="643"/>
    <cellStyle name="40% - akcent 4 2 3 2" xfId="809"/>
    <cellStyle name="40% - akcent 4 2 4" xfId="708"/>
    <cellStyle name="40% - akcent 4 2 5" xfId="549"/>
    <cellStyle name="40% - akcent 4 2 6" xfId="467"/>
    <cellStyle name="40% - akcent 4 3" xfId="49"/>
    <cellStyle name="40% - akcent 4 3 2" xfId="469"/>
    <cellStyle name="40% - akcent 4 3 2 2" xfId="776"/>
    <cellStyle name="40% - akcent 4 3 2 3" xfId="612"/>
    <cellStyle name="40% - akcent 4 3 3" xfId="657"/>
    <cellStyle name="40% - akcent 4 3 3 2" xfId="824"/>
    <cellStyle name="40% - akcent 4 3 4" xfId="723"/>
    <cellStyle name="40% - akcent 4 3 5" xfId="564"/>
    <cellStyle name="40% - akcent 4 4" xfId="470"/>
    <cellStyle name="40% - akcent 4 4 2" xfId="686"/>
    <cellStyle name="40% - akcent 4 4 3" xfId="576"/>
    <cellStyle name="40% - akcent 4 5" xfId="624"/>
    <cellStyle name="40% - akcent 4 5 2" xfId="788"/>
    <cellStyle name="40% - akcent 4 6" xfId="674"/>
    <cellStyle name="40% - akcent 4 7" xfId="528"/>
    <cellStyle name="40% - akcent 5" xfId="422" builtinId="47" customBuiltin="1"/>
    <cellStyle name="40% - akcent 5 2" xfId="50"/>
    <cellStyle name="40% - akcent 5 2 2" xfId="472"/>
    <cellStyle name="40% - akcent 5 2 2 2" xfId="762"/>
    <cellStyle name="40% - akcent 5 2 2 3" xfId="598"/>
    <cellStyle name="40% - akcent 5 2 3" xfId="644"/>
    <cellStyle name="40% - akcent 5 2 3 2" xfId="810"/>
    <cellStyle name="40% - akcent 5 2 4" xfId="709"/>
    <cellStyle name="40% - akcent 5 2 5" xfId="550"/>
    <cellStyle name="40% - akcent 5 2 6" xfId="471"/>
    <cellStyle name="40% - akcent 5 3" xfId="51"/>
    <cellStyle name="40% - akcent 5 3 2" xfId="473"/>
    <cellStyle name="40% - akcent 5 3 2 2" xfId="778"/>
    <cellStyle name="40% - akcent 5 3 2 3" xfId="614"/>
    <cellStyle name="40% - akcent 5 3 3" xfId="659"/>
    <cellStyle name="40% - akcent 5 3 3 2" xfId="826"/>
    <cellStyle name="40% - akcent 5 3 4" xfId="725"/>
    <cellStyle name="40% - akcent 5 3 5" xfId="566"/>
    <cellStyle name="40% - akcent 5 4" xfId="474"/>
    <cellStyle name="40% - akcent 5 4 2" xfId="684"/>
    <cellStyle name="40% - akcent 5 4 3" xfId="578"/>
    <cellStyle name="40% - akcent 5 5" xfId="626"/>
    <cellStyle name="40% - akcent 5 5 2" xfId="790"/>
    <cellStyle name="40% - akcent 5 6" xfId="676"/>
    <cellStyle name="40% - akcent 5 7" xfId="530"/>
    <cellStyle name="40% - akcent 6" xfId="426" builtinId="51" customBuiltin="1"/>
    <cellStyle name="40% - akcent 6 2" xfId="52"/>
    <cellStyle name="40% - akcent 6 2 2" xfId="476"/>
    <cellStyle name="40% - akcent 6 2 2 2" xfId="763"/>
    <cellStyle name="40% - akcent 6 2 2 3" xfId="599"/>
    <cellStyle name="40% - akcent 6 2 3" xfId="645"/>
    <cellStyle name="40% - akcent 6 2 3 2" xfId="811"/>
    <cellStyle name="40% - akcent 6 2 4" xfId="710"/>
    <cellStyle name="40% - akcent 6 2 5" xfId="551"/>
    <cellStyle name="40% - akcent 6 2 6" xfId="475"/>
    <cellStyle name="40% - akcent 6 3" xfId="53"/>
    <cellStyle name="40% - akcent 6 3 2" xfId="477"/>
    <cellStyle name="40% - akcent 6 3 2 2" xfId="780"/>
    <cellStyle name="40% - akcent 6 3 2 3" xfId="616"/>
    <cellStyle name="40% - akcent 6 3 3" xfId="661"/>
    <cellStyle name="40% - akcent 6 3 3 2" xfId="828"/>
    <cellStyle name="40% - akcent 6 3 4" xfId="727"/>
    <cellStyle name="40% - akcent 6 3 5" xfId="568"/>
    <cellStyle name="40% - akcent 6 4" xfId="478"/>
    <cellStyle name="40% - akcent 6 4 2" xfId="753"/>
    <cellStyle name="40% - akcent 6 4 3" xfId="580"/>
    <cellStyle name="40% - akcent 6 5" xfId="628"/>
    <cellStyle name="40% - akcent 6 5 2" xfId="792"/>
    <cellStyle name="40% - akcent 6 6" xfId="678"/>
    <cellStyle name="40% - akcent 6 7" xfId="532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akcent 1" xfId="407" builtinId="32" customBuiltin="1"/>
    <cellStyle name="60% - akcent 1 2" xfId="60"/>
    <cellStyle name="60% - akcent 2" xfId="411" builtinId="36" customBuiltin="1"/>
    <cellStyle name="60% - akcent 2 2" xfId="61"/>
    <cellStyle name="60% - akcent 3" xfId="415" builtinId="40" customBuiltin="1"/>
    <cellStyle name="60% - akcent 3 2" xfId="62"/>
    <cellStyle name="60% - akcent 4" xfId="419" builtinId="44" customBuiltin="1"/>
    <cellStyle name="60% - akcent 4 2" xfId="63"/>
    <cellStyle name="60% - akcent 5" xfId="423" builtinId="48" customBuiltin="1"/>
    <cellStyle name="60% - akcent 5 2" xfId="64"/>
    <cellStyle name="60% - akcent 6" xfId="427" builtinId="52" customBuiltin="1"/>
    <cellStyle name="60% - akcent 6 2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Aewowy" xfId="72"/>
    <cellStyle name="Aewowy1" xfId="73"/>
    <cellStyle name="Aewowy2" xfId="74"/>
    <cellStyle name="Akcent 1" xfId="404" builtinId="29" customBuiltin="1"/>
    <cellStyle name="Akcent 1 2" xfId="75"/>
    <cellStyle name="Akcent 2" xfId="408" builtinId="33" customBuiltin="1"/>
    <cellStyle name="Akcent 2 2" xfId="76"/>
    <cellStyle name="Akcent 3" xfId="412" builtinId="37" customBuiltin="1"/>
    <cellStyle name="Akcent 3 2" xfId="77"/>
    <cellStyle name="Akcent 4" xfId="416" builtinId="41" customBuiltin="1"/>
    <cellStyle name="Akcent 4 2" xfId="78"/>
    <cellStyle name="Akcent 5" xfId="420" builtinId="45" customBuiltin="1"/>
    <cellStyle name="Akcent 5 2" xfId="79"/>
    <cellStyle name="Akcent 6" xfId="424" builtinId="49" customBuiltin="1"/>
    <cellStyle name="Akcent 6 2" xfId="80"/>
    <cellStyle name="Bad" xfId="81"/>
    <cellStyle name="Calculation" xfId="82"/>
    <cellStyle name="Check Cell" xfId="83"/>
    <cellStyle name="Comma" xfId="84"/>
    <cellStyle name="Comma [0]_laroux" xfId="85"/>
    <cellStyle name="Comma 2" xfId="86"/>
    <cellStyle name="Comma 3" xfId="87"/>
    <cellStyle name="Comma_laroux" xfId="88"/>
    <cellStyle name="Comma0" xfId="89"/>
    <cellStyle name="Comma0 2" xfId="90"/>
    <cellStyle name="Comma0 3" xfId="91"/>
    <cellStyle name="Currency" xfId="92"/>
    <cellStyle name="Currency [0]_laroux" xfId="93"/>
    <cellStyle name="Currency 2" xfId="94"/>
    <cellStyle name="Currency 3" xfId="95"/>
    <cellStyle name="Currency 3 2" xfId="96"/>
    <cellStyle name="Currency_laroux" xfId="97"/>
    <cellStyle name="Currency0" xfId="98"/>
    <cellStyle name="Currency0 2" xfId="99"/>
    <cellStyle name="Currency0 3" xfId="100"/>
    <cellStyle name="Currency0 3 2" xfId="101"/>
    <cellStyle name="Dane wejściowe" xfId="396" builtinId="20" customBuiltin="1"/>
    <cellStyle name="Dane wejściowe 2" xfId="102"/>
    <cellStyle name="Dane wyjściowe" xfId="397" builtinId="21" customBuiltin="1"/>
    <cellStyle name="Dane wyjściowe 2" xfId="103"/>
    <cellStyle name="Date" xfId="104"/>
    <cellStyle name="Date 2" xfId="105"/>
    <cellStyle name="Date 3" xfId="106"/>
    <cellStyle name="Dobre" xfId="393" builtinId="26" customBuiltin="1"/>
    <cellStyle name="Dobre 2" xfId="107"/>
    <cellStyle name="Dziesiętny 10" xfId="108"/>
    <cellStyle name="Dziesiętny 11" xfId="109"/>
    <cellStyle name="Dziesiętny 12" xfId="110"/>
    <cellStyle name="Dziesiętny 13" xfId="111"/>
    <cellStyle name="Dziesiętny 2" xfId="112"/>
    <cellStyle name="Dziesiętny 2 2" xfId="113"/>
    <cellStyle name="Dziesiętny 2 2 2" xfId="741"/>
    <cellStyle name="Dziesiętny 2 3" xfId="114"/>
    <cellStyle name="Dziesiętny 2 3 2" xfId="740"/>
    <cellStyle name="Dziesiętny 2 4" xfId="115"/>
    <cellStyle name="Dziesiętny 2 5" xfId="479"/>
    <cellStyle name="Dziesiętny 3" xfId="116"/>
    <cellStyle name="Dziesiętny 3 2" xfId="117"/>
    <cellStyle name="Dziesiętny 3 3" xfId="518"/>
    <cellStyle name="Dziesiętny 4" xfId="118"/>
    <cellStyle name="Dziesiętny 5" xfId="119"/>
    <cellStyle name="Dziesiętny 6" xfId="120"/>
    <cellStyle name="Dziesiętny 7" xfId="121"/>
    <cellStyle name="Dziesiętny 8" xfId="122"/>
    <cellStyle name="Dziesiętny 8 2" xfId="123"/>
    <cellStyle name="Dziesiętny 9" xfId="124"/>
    <cellStyle name="Ewowy1" xfId="125"/>
    <cellStyle name="Explanatory Text" xfId="126"/>
    <cellStyle name="Fixed" xfId="127"/>
    <cellStyle name="Fixed 2" xfId="128"/>
    <cellStyle name="Fixed 3" xfId="129"/>
    <cellStyle name="Format_Wartość" xfId="130"/>
    <cellStyle name="Good" xfId="131"/>
    <cellStyle name="Heading 1" xfId="132"/>
    <cellStyle name="Heading 1 2" xfId="133"/>
    <cellStyle name="Heading 2" xfId="134"/>
    <cellStyle name="Heading 2 2" xfId="135"/>
    <cellStyle name="Heading 3" xfId="136"/>
    <cellStyle name="Heading 4" xfId="137"/>
    <cellStyle name="Hiper³¹cze" xfId="138"/>
    <cellStyle name="Hiperłącze 2" xfId="139"/>
    <cellStyle name="Input" xfId="140"/>
    <cellStyle name="Komórka połączona" xfId="399" builtinId="24" customBuiltin="1"/>
    <cellStyle name="Komórka połączona 2" xfId="141"/>
    <cellStyle name="Komórka zaznaczona" xfId="400" builtinId="23" customBuiltin="1"/>
    <cellStyle name="Komórka zaznaczona 2" xfId="142"/>
    <cellStyle name="Linked Cell" xfId="143"/>
    <cellStyle name="Nagłówek 1" xfId="389" builtinId="16" customBuiltin="1"/>
    <cellStyle name="Nagłówek 1 2" xfId="144"/>
    <cellStyle name="Nagłówek 2" xfId="390" builtinId="17" customBuiltin="1"/>
    <cellStyle name="Nagłówek 2 2" xfId="145"/>
    <cellStyle name="Nagłówek 3" xfId="391" builtinId="18" customBuiltin="1"/>
    <cellStyle name="Nagłówek 3 2" xfId="146"/>
    <cellStyle name="Nagłówek 4" xfId="392" builtinId="19" customBuiltin="1"/>
    <cellStyle name="Nagłówek 4 2" xfId="147"/>
    <cellStyle name="Neutral" xfId="148"/>
    <cellStyle name="Neutralne" xfId="395" builtinId="28" customBuiltin="1"/>
    <cellStyle name="Neutralne 2" xfId="149"/>
    <cellStyle name="normal" xfId="150"/>
    <cellStyle name="normal 2" xfId="151"/>
    <cellStyle name="normal 3" xfId="152"/>
    <cellStyle name="Normal_RAPORTY _SAP FI uaktualnione 3.10.2007r.part2" xfId="153"/>
    <cellStyle name="normální_laroux" xfId="154"/>
    <cellStyle name="Normalny" xfId="0" builtinId="0"/>
    <cellStyle name="Normalny 10" xfId="155"/>
    <cellStyle name="Normalny 10 2" xfId="481"/>
    <cellStyle name="Normalny 10 2 2" xfId="739"/>
    <cellStyle name="Normalny 10 3" xfId="737"/>
    <cellStyle name="Normalny 10 4" xfId="480"/>
    <cellStyle name="Normalny 11" xfId="156"/>
    <cellStyle name="Normalny 11 2" xfId="483"/>
    <cellStyle name="Normalny 11 2 2" xfId="749"/>
    <cellStyle name="Normalny 11 2 3" xfId="581"/>
    <cellStyle name="Normalny 11 3" xfId="629"/>
    <cellStyle name="Normalny 11 3 2" xfId="793"/>
    <cellStyle name="Normalny 11 4" xfId="688"/>
    <cellStyle name="Normalny 11 5" xfId="533"/>
    <cellStyle name="Normalny 11 6" xfId="482"/>
    <cellStyle name="Normalny 12" xfId="157"/>
    <cellStyle name="Normalny 12 2" xfId="728"/>
    <cellStyle name="Normalny 13" xfId="158"/>
    <cellStyle name="Normalny 13 2" xfId="485"/>
    <cellStyle name="Normalny 13 2 2" xfId="767"/>
    <cellStyle name="Normalny 13 2 3" xfId="603"/>
    <cellStyle name="Normalny 13 3" xfId="648"/>
    <cellStyle name="Normalny 13 3 2" xfId="815"/>
    <cellStyle name="Normalny 13 4" xfId="714"/>
    <cellStyle name="Normalny 13 5" xfId="555"/>
    <cellStyle name="Normalny 13 6" xfId="484"/>
    <cellStyle name="Normalny 14" xfId="159"/>
    <cellStyle name="Normalny 14 2" xfId="160"/>
    <cellStyle name="Normalny 14 2 2" xfId="742"/>
    <cellStyle name="Normalny 15" xfId="161"/>
    <cellStyle name="Normalny 15 2" xfId="744"/>
    <cellStyle name="Normalny 16" xfId="162"/>
    <cellStyle name="Normalny 16 2" xfId="662"/>
    <cellStyle name="Normalny 17" xfId="163"/>
    <cellStyle name="Normalny 18" xfId="164"/>
    <cellStyle name="Normalny 2" xfId="2"/>
    <cellStyle name="Normalny 2 2" xfId="165"/>
    <cellStyle name="Normalny 2 2 2" xfId="166"/>
    <cellStyle name="Normalny 2 2 2 2" xfId="515"/>
    <cellStyle name="Normalny 2 2 2 3" xfId="506"/>
    <cellStyle name="Normalny 2 2 3" xfId="167"/>
    <cellStyle name="Normalny 2 2 3 2" xfId="505"/>
    <cellStyle name="Normalny 2 3" xfId="168"/>
    <cellStyle name="Normalny 2 3 2" xfId="169"/>
    <cellStyle name="Normalny 2 3 2 2" xfId="487"/>
    <cellStyle name="Normalny 2 3 2 2 2" xfId="764"/>
    <cellStyle name="Normalny 2 3 2 2 3" xfId="600"/>
    <cellStyle name="Normalny 2 3 2 3" xfId="646"/>
    <cellStyle name="Normalny 2 3 2 3 2" xfId="812"/>
    <cellStyle name="Normalny 2 3 2 4" xfId="711"/>
    <cellStyle name="Normalny 2 3 2 5" xfId="552"/>
    <cellStyle name="Normalny 2 3 2 6" xfId="486"/>
    <cellStyle name="Normalny 2 3 3" xfId="488"/>
    <cellStyle name="Normalny 2 3 3 2" xfId="693"/>
    <cellStyle name="Normalny 2 3 3 3" xfId="584"/>
    <cellStyle name="Normalny 2 3 4" xfId="517"/>
    <cellStyle name="Normalny 2 3 4 2" xfId="796"/>
    <cellStyle name="Normalny 2 3 5" xfId="664"/>
    <cellStyle name="Normalny 2 3 6" xfId="536"/>
    <cellStyle name="Normalny 2 3 7" xfId="513"/>
    <cellStyle name="Normalny 2 4" xfId="170"/>
    <cellStyle name="Normalny 2 4 2" xfId="689"/>
    <cellStyle name="Normalny 2 5" xfId="171"/>
    <cellStyle name="Normalny 3" xfId="5"/>
    <cellStyle name="Normalny 3 2" xfId="8"/>
    <cellStyle name="Normalny 3 2 2" xfId="172"/>
    <cellStyle name="Normalny 3 2 3" xfId="695"/>
    <cellStyle name="Normalny 3 2 4" xfId="504"/>
    <cellStyle name="Normalny 3 3" xfId="173"/>
    <cellStyle name="Normalny 3 3 2" xfId="734"/>
    <cellStyle name="Normalny 3 3 3" xfId="694"/>
    <cellStyle name="Normalny 3 3 4" xfId="512"/>
    <cellStyle name="Normalny 3 3 5" xfId="428"/>
    <cellStyle name="Normalny 3 4" xfId="174"/>
    <cellStyle name="Normalny 3 4 2" xfId="743"/>
    <cellStyle name="Normalny 3 4 3" xfId="666"/>
    <cellStyle name="Normalny 3 4 4" xfId="582"/>
    <cellStyle name="Normalny 3 4 5" xfId="510"/>
    <cellStyle name="Normalny 3 4 6" xfId="429"/>
    <cellStyle name="Normalny 3 5" xfId="175"/>
    <cellStyle name="Normalny 3 5 2" xfId="794"/>
    <cellStyle name="Normalny 3 5 3" xfId="630"/>
    <cellStyle name="Normalny 3 5 4" xfId="507"/>
    <cellStyle name="Normalny 3 6" xfId="176"/>
    <cellStyle name="Normalny 3 6 2" xfId="663"/>
    <cellStyle name="Normalny 3 7" xfId="534"/>
    <cellStyle name="Normalny 4" xfId="177"/>
    <cellStyle name="Normalny 4 2" xfId="178"/>
    <cellStyle name="Normalny 4 2 2" xfId="731"/>
    <cellStyle name="Normalny 4 2 3" xfId="489"/>
    <cellStyle name="Normalny 4 3" xfId="179"/>
    <cellStyle name="Normalny 4 3 2" xfId="491"/>
    <cellStyle name="Normalny 4 3 2 2" xfId="681"/>
    <cellStyle name="Normalny 4 3 2 3" xfId="585"/>
    <cellStyle name="Normalny 4 3 3" xfId="631"/>
    <cellStyle name="Normalny 4 3 3 2" xfId="797"/>
    <cellStyle name="Normalny 4 3 4" xfId="696"/>
    <cellStyle name="Normalny 4 3 5" xfId="537"/>
    <cellStyle name="Normalny 4 3 6" xfId="490"/>
    <cellStyle name="Normalny 4 4" xfId="180"/>
    <cellStyle name="Normalny 4 4 2" xfId="493"/>
    <cellStyle name="Normalny 4 4 2 2" xfId="765"/>
    <cellStyle name="Normalny 4 4 2 3" xfId="601"/>
    <cellStyle name="Normalny 4 4 3" xfId="519"/>
    <cellStyle name="Normalny 4 4 3 2" xfId="813"/>
    <cellStyle name="Normalny 4 4 4" xfId="712"/>
    <cellStyle name="Normalny 4 4 5" xfId="553"/>
    <cellStyle name="Normalny 4 4 6" xfId="508"/>
    <cellStyle name="Normalny 4 4 7" xfId="492"/>
    <cellStyle name="Normalny 4 5" xfId="729"/>
    <cellStyle name="Normalny 4 6" xfId="690"/>
    <cellStyle name="Normalny 4 7" xfId="665"/>
    <cellStyle name="Normalny 5" xfId="181"/>
    <cellStyle name="Normalny 5 2" xfId="182"/>
    <cellStyle name="Normalny 5 2 2" xfId="732"/>
    <cellStyle name="Normalny 5 3" xfId="183"/>
    <cellStyle name="Normalny 5 3 2" xfId="509"/>
    <cellStyle name="Normalny 5 4" xfId="691"/>
    <cellStyle name="Normalny 6" xfId="184"/>
    <cellStyle name="Normalny 6 2" xfId="185"/>
    <cellStyle name="Normalny 6 2 2" xfId="186"/>
    <cellStyle name="Normalny 6 2 2 2" xfId="733"/>
    <cellStyle name="Normalny 6 3" xfId="187"/>
    <cellStyle name="Normalny 6 3 2" xfId="730"/>
    <cellStyle name="Normalny 6 4" xfId="188"/>
    <cellStyle name="Normalny 6 4 2" xfId="692"/>
    <cellStyle name="Normalny 7" xfId="189"/>
    <cellStyle name="Normalny 7 2" xfId="190"/>
    <cellStyle name="Normalny 7 2 2" xfId="735"/>
    <cellStyle name="Normalny 7 2 3" xfId="494"/>
    <cellStyle name="Normalny 7 3" xfId="495"/>
    <cellStyle name="Normalny 7 3 2" xfId="520"/>
    <cellStyle name="Normalny 7 3 3" xfId="583"/>
    <cellStyle name="Normalny 7 3 4" xfId="511"/>
    <cellStyle name="Normalny 7 4" xfId="516"/>
    <cellStyle name="Normalny 7 4 2" xfId="795"/>
    <cellStyle name="Normalny 7 5" xfId="535"/>
    <cellStyle name="Normalny 8" xfId="191"/>
    <cellStyle name="Normalny 8 2" xfId="496"/>
    <cellStyle name="Normalny 8 2 2" xfId="497"/>
    <cellStyle name="Normalny 8 2 2 2" xfId="755"/>
    <cellStyle name="Normalny 8 2 2 3" xfId="586"/>
    <cellStyle name="Normalny 8 2 3" xfId="632"/>
    <cellStyle name="Normalny 8 2 3 2" xfId="798"/>
    <cellStyle name="Normalny 8 2 4" xfId="697"/>
    <cellStyle name="Normalny 8 2 5" xfId="538"/>
    <cellStyle name="Normalny 8 3" xfId="736"/>
    <cellStyle name="Normalny 8 4" xfId="514"/>
    <cellStyle name="Normalny 8 5" xfId="430"/>
    <cellStyle name="Normalny 9" xfId="192"/>
    <cellStyle name="Normalny 9 2" xfId="738"/>
    <cellStyle name="Normalny 9 3" xfId="498"/>
    <cellStyle name="Normalny_Sheet1" xfId="7"/>
    <cellStyle name="Note" xfId="193"/>
    <cellStyle name="Obliczenia" xfId="398" builtinId="22" customBuiltin="1"/>
    <cellStyle name="Obliczenia 2" xfId="194"/>
    <cellStyle name="Output" xfId="195"/>
    <cellStyle name="Percent" xfId="196"/>
    <cellStyle name="Percent 2" xfId="197"/>
    <cellStyle name="Percent 3" xfId="198"/>
    <cellStyle name="Procentowy" xfId="1" builtinId="5"/>
    <cellStyle name="Procentowy 10" xfId="199"/>
    <cellStyle name="Procentowy 11" xfId="200"/>
    <cellStyle name="Procentowy 12" xfId="201"/>
    <cellStyle name="Procentowy 13" xfId="202"/>
    <cellStyle name="Procentowy 2" xfId="4"/>
    <cellStyle name="Procentowy 2 2" xfId="203"/>
    <cellStyle name="Procentowy 2 2 2" xfId="3"/>
    <cellStyle name="Procentowy 2 2 2 2" xfId="204"/>
    <cellStyle name="Procentowy 2 3" xfId="205"/>
    <cellStyle name="Procentowy 2 4" xfId="206"/>
    <cellStyle name="Procentowy 2 5" xfId="207"/>
    <cellStyle name="Procentowy 2 6" xfId="9"/>
    <cellStyle name="Procentowy 3" xfId="6"/>
    <cellStyle name="Procentowy 3 2" xfId="208"/>
    <cellStyle name="Procentowy 3 3" xfId="209"/>
    <cellStyle name="Procentowy 3 4" xfId="210"/>
    <cellStyle name="Procentowy 3 5" xfId="211"/>
    <cellStyle name="Procentowy 4" xfId="212"/>
    <cellStyle name="Procentowy 4 2" xfId="213"/>
    <cellStyle name="Procentowy 5" xfId="214"/>
    <cellStyle name="Procentowy 5 2" xfId="215"/>
    <cellStyle name="Procentowy 6" xfId="216"/>
    <cellStyle name="Procentowy 7" xfId="217"/>
    <cellStyle name="Procentowy 8" xfId="218"/>
    <cellStyle name="Procentowy 9" xfId="219"/>
    <cellStyle name="SAPBEXaggData" xfId="220"/>
    <cellStyle name="SAPBEXaggDataEmph" xfId="221"/>
    <cellStyle name="SAPBEXaggItem" xfId="222"/>
    <cellStyle name="SAPBEXaggItemX" xfId="223"/>
    <cellStyle name="SAPBEXchaText" xfId="224"/>
    <cellStyle name="SAPBEXchaText 2" xfId="225"/>
    <cellStyle name="SAPBEXexcBad7" xfId="226"/>
    <cellStyle name="SAPBEXexcBad8" xfId="227"/>
    <cellStyle name="SAPBEXexcBad9" xfId="228"/>
    <cellStyle name="SAPBEXexcCritical4" xfId="229"/>
    <cellStyle name="SAPBEXexcCritical5" xfId="230"/>
    <cellStyle name="SAPBEXexcCritical6" xfId="231"/>
    <cellStyle name="SAPBEXexcGood1" xfId="232"/>
    <cellStyle name="SAPBEXexcGood2" xfId="233"/>
    <cellStyle name="SAPBEXexcGood3" xfId="234"/>
    <cellStyle name="SAPBEXfilterDrill" xfId="235"/>
    <cellStyle name="SAPBEXfilterItem" xfId="236"/>
    <cellStyle name="SAPBEXfilterText" xfId="237"/>
    <cellStyle name="SAPBEXfilterText 2" xfId="238"/>
    <cellStyle name="SAPBEXformats" xfId="239"/>
    <cellStyle name="SAPBEXformats 2" xfId="240"/>
    <cellStyle name="SAPBEXheaderItem" xfId="241"/>
    <cellStyle name="SAPBEXheaderItem 2" xfId="242"/>
    <cellStyle name="SAPBEXheaderText" xfId="243"/>
    <cellStyle name="SAPBEXheaderText 2" xfId="244"/>
    <cellStyle name="SAPBEXHLevel0" xfId="245"/>
    <cellStyle name="SAPBEXHLevel0 2" xfId="246"/>
    <cellStyle name="SAPBEXHLevel0X" xfId="247"/>
    <cellStyle name="SAPBEXHLevel0X 2" xfId="248"/>
    <cellStyle name="SAPBEXHLevel1" xfId="249"/>
    <cellStyle name="SAPBEXHLevel1 2" xfId="250"/>
    <cellStyle name="SAPBEXHLevel1X" xfId="251"/>
    <cellStyle name="SAPBEXHLevel1X 2" xfId="252"/>
    <cellStyle name="SAPBEXHLevel2" xfId="253"/>
    <cellStyle name="SAPBEXHLevel2 2" xfId="254"/>
    <cellStyle name="SAPBEXHLevel2X" xfId="255"/>
    <cellStyle name="SAPBEXHLevel2X 2" xfId="256"/>
    <cellStyle name="SAPBEXHLevel3" xfId="257"/>
    <cellStyle name="SAPBEXHLevel3 2" xfId="258"/>
    <cellStyle name="SAPBEXHLevel3X" xfId="259"/>
    <cellStyle name="SAPBEXHLevel3X 2" xfId="260"/>
    <cellStyle name="SAPBEXinputData" xfId="261"/>
    <cellStyle name="SAPBEXinputData 2" xfId="262"/>
    <cellStyle name="SAPBEXresData" xfId="263"/>
    <cellStyle name="SAPBEXresDataEmph" xfId="264"/>
    <cellStyle name="SAPBEXresItem" xfId="265"/>
    <cellStyle name="SAPBEXresItemX" xfId="266"/>
    <cellStyle name="SAPBEXstdData" xfId="267"/>
    <cellStyle name="SAPBEXstdDataEmph" xfId="268"/>
    <cellStyle name="SAPBEXstdItem" xfId="269"/>
    <cellStyle name="SAPBEXstdItem 2" xfId="270"/>
    <cellStyle name="SAPBEXstdItem 2 2" xfId="271"/>
    <cellStyle name="SAPBEXstdItem 3" xfId="272"/>
    <cellStyle name="SAPBEXstdItem 4" xfId="273"/>
    <cellStyle name="SAPBEXstdItem 4 2" xfId="274"/>
    <cellStyle name="SAPBEXstdItem 5" xfId="275"/>
    <cellStyle name="SAPBEXstdItem 5 2" xfId="276"/>
    <cellStyle name="SAPBEXstdItem 6" xfId="277"/>
    <cellStyle name="SAPBEXstdItem 6 2" xfId="278"/>
    <cellStyle name="SAPBEXstdItem 7" xfId="279"/>
    <cellStyle name="SAPBEXstdItem 7 2" xfId="280"/>
    <cellStyle name="SAPBEXstdItem 8" xfId="281"/>
    <cellStyle name="SAPBEXstdItem 8 2" xfId="282"/>
    <cellStyle name="SAPBEXstdItemX" xfId="283"/>
    <cellStyle name="SAPBEXstdItemX 2" xfId="284"/>
    <cellStyle name="SAPBEXtitle" xfId="285"/>
    <cellStyle name="SAPBEXtitle 2" xfId="286"/>
    <cellStyle name="SAPBEXundefined" xfId="287"/>
    <cellStyle name="Styl 1" xfId="288"/>
    <cellStyle name="Suma" xfId="403" builtinId="25" customBuiltin="1"/>
    <cellStyle name="Suma 2" xfId="289"/>
    <cellStyle name="Tekst objaśnienia" xfId="402" builtinId="53" customBuiltin="1"/>
    <cellStyle name="Tekst objaśnienia 2" xfId="290"/>
    <cellStyle name="Tekst ostrzeżenia" xfId="401" builtinId="11" customBuiltin="1"/>
    <cellStyle name="Tekst ostrzeżenia 2" xfId="291"/>
    <cellStyle name="Title" xfId="292"/>
    <cellStyle name="Total" xfId="293"/>
    <cellStyle name="Total 2" xfId="294"/>
    <cellStyle name="Total 3" xfId="295"/>
    <cellStyle name="Tytuł" xfId="388" builtinId="15" customBuiltin="1"/>
    <cellStyle name="Tytuł 2" xfId="296"/>
    <cellStyle name="Uwaga 2" xfId="297"/>
    <cellStyle name="Uwaga 2 2" xfId="298"/>
    <cellStyle name="Uwaga 2 2 2" xfId="501"/>
    <cellStyle name="Uwaga 2 2 2 2" xfId="766"/>
    <cellStyle name="Uwaga 2 2 2 3" xfId="602"/>
    <cellStyle name="Uwaga 2 2 3" xfId="647"/>
    <cellStyle name="Uwaga 2 2 3 2" xfId="814"/>
    <cellStyle name="Uwaga 2 2 4" xfId="713"/>
    <cellStyle name="Uwaga 2 2 5" xfId="554"/>
    <cellStyle name="Uwaga 2 2 6" xfId="500"/>
    <cellStyle name="Uwaga 2 3" xfId="502"/>
    <cellStyle name="Uwaga 2 3 2" xfId="682"/>
    <cellStyle name="Uwaga 2 3 3" xfId="587"/>
    <cellStyle name="Uwaga 2 4" xfId="633"/>
    <cellStyle name="Uwaga 2 4 2" xfId="799"/>
    <cellStyle name="Uwaga 2 5" xfId="698"/>
    <cellStyle name="Uwaga 2 6" xfId="539"/>
    <cellStyle name="Uwaga 2 7" xfId="499"/>
    <cellStyle name="Uwaga 3" xfId="299"/>
    <cellStyle name="Uwaga 3 2" xfId="503"/>
    <cellStyle name="Uwaga 3 2 2" xfId="768"/>
    <cellStyle name="Uwaga 3 2 3" xfId="604"/>
    <cellStyle name="Uwaga 3 3" xfId="649"/>
    <cellStyle name="Uwaga 3 3 2" xfId="816"/>
    <cellStyle name="Uwaga 3 4" xfId="715"/>
    <cellStyle name="Uwaga 3 5" xfId="556"/>
    <cellStyle name="Währung" xfId="300"/>
    <cellStyle name="Währung 2" xfId="301"/>
    <cellStyle name="Walutowy 10" xfId="302"/>
    <cellStyle name="Walutowy 10 2" xfId="303"/>
    <cellStyle name="Walutowy 11" xfId="304"/>
    <cellStyle name="Walutowy 11 2" xfId="305"/>
    <cellStyle name="Walutowy 12" xfId="306"/>
    <cellStyle name="Walutowy 12 2" xfId="307"/>
    <cellStyle name="Walutowy 13" xfId="308"/>
    <cellStyle name="Walutowy 14" xfId="309"/>
    <cellStyle name="Walutowy 15" xfId="310"/>
    <cellStyle name="Walutowy 16" xfId="311"/>
    <cellStyle name="Walutowy 17" xfId="312"/>
    <cellStyle name="Walutowy 18" xfId="313"/>
    <cellStyle name="Walutowy 19" xfId="314"/>
    <cellStyle name="Walutowy 2" xfId="315"/>
    <cellStyle name="Walutowy 2 10" xfId="316"/>
    <cellStyle name="Walutowy 2 11" xfId="317"/>
    <cellStyle name="Walutowy 2 12" xfId="318"/>
    <cellStyle name="Walutowy 2 13" xfId="319"/>
    <cellStyle name="Walutowy 2 14" xfId="320"/>
    <cellStyle name="Walutowy 2 15" xfId="321"/>
    <cellStyle name="Walutowy 2 16" xfId="322"/>
    <cellStyle name="Walutowy 2 16 2" xfId="323"/>
    <cellStyle name="Walutowy 2 17" xfId="324"/>
    <cellStyle name="Walutowy 2 2" xfId="325"/>
    <cellStyle name="Walutowy 2 2 2" xfId="326"/>
    <cellStyle name="Walutowy 2 2 2 2" xfId="327"/>
    <cellStyle name="Walutowy 2 2 3" xfId="328"/>
    <cellStyle name="Walutowy 2 2 3 2" xfId="329"/>
    <cellStyle name="Walutowy 2 3" xfId="330"/>
    <cellStyle name="Walutowy 2 3 2" xfId="331"/>
    <cellStyle name="Walutowy 2 3 3" xfId="332"/>
    <cellStyle name="Walutowy 2 4" xfId="333"/>
    <cellStyle name="Walutowy 2 4 2" xfId="334"/>
    <cellStyle name="Walutowy 2 4 3" xfId="335"/>
    <cellStyle name="Walutowy 2 5" xfId="336"/>
    <cellStyle name="Walutowy 2 5 2" xfId="337"/>
    <cellStyle name="Walutowy 2 5 3" xfId="338"/>
    <cellStyle name="Walutowy 2 6" xfId="339"/>
    <cellStyle name="Walutowy 2 6 2" xfId="340"/>
    <cellStyle name="Walutowy 2 6 3" xfId="341"/>
    <cellStyle name="Walutowy 2 7" xfId="342"/>
    <cellStyle name="Walutowy 2 8" xfId="343"/>
    <cellStyle name="Walutowy 2 9" xfId="344"/>
    <cellStyle name="Walutowy 20" xfId="345"/>
    <cellStyle name="Walutowy 21" xfId="346"/>
    <cellStyle name="Walutowy 22" xfId="347"/>
    <cellStyle name="Walutowy 23" xfId="348"/>
    <cellStyle name="Walutowy 24" xfId="349"/>
    <cellStyle name="Walutowy 25" xfId="350"/>
    <cellStyle name="Walutowy 26" xfId="351"/>
    <cellStyle name="Walutowy 27" xfId="352"/>
    <cellStyle name="Walutowy 28" xfId="353"/>
    <cellStyle name="Walutowy 29" xfId="354"/>
    <cellStyle name="Walutowy 3" xfId="355"/>
    <cellStyle name="Walutowy 3 2" xfId="356"/>
    <cellStyle name="Walutowy 3 2 2" xfId="357"/>
    <cellStyle name="Walutowy 3 3" xfId="358"/>
    <cellStyle name="Walutowy 3 3 2" xfId="359"/>
    <cellStyle name="Walutowy 30" xfId="360"/>
    <cellStyle name="Walutowy 31" xfId="361"/>
    <cellStyle name="Walutowy 32" xfId="362"/>
    <cellStyle name="Walutowy 33" xfId="363"/>
    <cellStyle name="Walutowy 34" xfId="364"/>
    <cellStyle name="Walutowy 35" xfId="365"/>
    <cellStyle name="Walutowy 36" xfId="366"/>
    <cellStyle name="Walutowy 37" xfId="367"/>
    <cellStyle name="Walutowy 38" xfId="368"/>
    <cellStyle name="Walutowy 39" xfId="369"/>
    <cellStyle name="Walutowy 4" xfId="370"/>
    <cellStyle name="Walutowy 4 2" xfId="371"/>
    <cellStyle name="Walutowy 40" xfId="372"/>
    <cellStyle name="Walutowy 41" xfId="373"/>
    <cellStyle name="Walutowy 42" xfId="374"/>
    <cellStyle name="Walutowy 5" xfId="375"/>
    <cellStyle name="Walutowy 5 2" xfId="376"/>
    <cellStyle name="Walutowy 6" xfId="377"/>
    <cellStyle name="Walutowy 6 2" xfId="378"/>
    <cellStyle name="Walutowy 7" xfId="379"/>
    <cellStyle name="Walutowy 7 2" xfId="380"/>
    <cellStyle name="Walutowy 7 2 2" xfId="381"/>
    <cellStyle name="Walutowy 8" xfId="382"/>
    <cellStyle name="Walutowy 8 2" xfId="383"/>
    <cellStyle name="Walutowy 9" xfId="384"/>
    <cellStyle name="Walutowy 9 2" xfId="385"/>
    <cellStyle name="Warning Text" xfId="386"/>
    <cellStyle name="Złe" xfId="394" builtinId="27" customBuiltin="1"/>
    <cellStyle name="Złe 2" xfId="387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E9" sqref="E9"/>
    </sheetView>
  </sheetViews>
  <sheetFormatPr defaultRowHeight="14.4"/>
  <cols>
    <col min="1" max="1" width="14.33203125" customWidth="1"/>
  </cols>
  <sheetData>
    <row r="1" spans="1:3" ht="16.2" thickBot="1">
      <c r="A1" s="2" t="s">
        <v>2</v>
      </c>
      <c r="B1" s="1"/>
    </row>
    <row r="2" spans="1:3" ht="21" customHeight="1" thickBot="1">
      <c r="A2" s="23" t="s">
        <v>0</v>
      </c>
      <c r="B2" s="6" t="s">
        <v>1</v>
      </c>
    </row>
    <row r="3" spans="1:3" s="11" customFormat="1">
      <c r="A3" s="10">
        <v>2007</v>
      </c>
      <c r="B3" s="9">
        <v>0.73799999999999999</v>
      </c>
      <c r="C3" s="13"/>
    </row>
    <row r="4" spans="1:3" s="11" customFormat="1">
      <c r="A4" s="10">
        <v>2008</v>
      </c>
      <c r="B4" s="9">
        <v>0.61099999999999999</v>
      </c>
      <c r="C4" s="13"/>
    </row>
    <row r="5" spans="1:3">
      <c r="A5" s="13">
        <v>2009</v>
      </c>
      <c r="B5" s="24">
        <v>0.57199999999999995</v>
      </c>
    </row>
    <row r="6" spans="1:3">
      <c r="A6" s="13">
        <v>2010</v>
      </c>
      <c r="B6" s="24">
        <v>0.55700000000000005</v>
      </c>
    </row>
    <row r="7" spans="1:3">
      <c r="A7" s="13">
        <v>2011</v>
      </c>
      <c r="B7" s="24">
        <v>0.61599999999999999</v>
      </c>
    </row>
    <row r="8" spans="1:3">
      <c r="A8" s="13">
        <v>2012</v>
      </c>
      <c r="B8" s="24">
        <v>0.69399999999999995</v>
      </c>
    </row>
    <row r="9" spans="1:3">
      <c r="A9" s="13">
        <v>2013</v>
      </c>
      <c r="B9" s="24">
        <v>0.67</v>
      </c>
    </row>
    <row r="10" spans="1:3">
      <c r="A10" s="13">
        <v>2014</v>
      </c>
      <c r="B10" s="24">
        <v>0.68500000000000005</v>
      </c>
    </row>
    <row r="11" spans="1:3">
      <c r="A11" s="13">
        <v>2015</v>
      </c>
      <c r="B11" s="24">
        <v>0.71899999999999997</v>
      </c>
    </row>
    <row r="12" spans="1:3">
      <c r="A12" s="13">
        <v>2016</v>
      </c>
      <c r="B12" s="24">
        <v>0.74199999999999999</v>
      </c>
    </row>
    <row r="13" spans="1:3">
      <c r="A13" s="13">
        <v>2017</v>
      </c>
      <c r="B13" s="24">
        <v>0.78500000000000003</v>
      </c>
      <c r="C13" s="13"/>
    </row>
    <row r="14" spans="1:3">
      <c r="A14" s="13">
        <v>2018</v>
      </c>
      <c r="B14" s="24">
        <v>0.78600000000000003</v>
      </c>
      <c r="C14" s="13"/>
    </row>
    <row r="15" spans="1:3">
      <c r="A15" s="37">
        <v>2019</v>
      </c>
      <c r="B15" s="38">
        <v>0.81</v>
      </c>
      <c r="C15" s="13"/>
    </row>
    <row r="16" spans="1:3">
      <c r="A16" s="13">
        <v>2020</v>
      </c>
      <c r="B16" s="39">
        <v>0.747</v>
      </c>
      <c r="C16" s="13"/>
    </row>
    <row r="17" spans="1:3">
      <c r="A17" s="4" t="s">
        <v>97</v>
      </c>
      <c r="B17" s="39">
        <v>0.80900000000000005</v>
      </c>
      <c r="C17" s="13"/>
    </row>
    <row r="18" spans="1:3">
      <c r="B18" s="13"/>
      <c r="C18" s="13"/>
    </row>
    <row r="19" spans="1:3">
      <c r="B19" s="13"/>
      <c r="C19" s="13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G11" sqref="G10:G11"/>
    </sheetView>
  </sheetViews>
  <sheetFormatPr defaultRowHeight="14.4"/>
  <cols>
    <col min="2" max="5" width="9.88671875" bestFit="1" customWidth="1"/>
    <col min="15" max="15" width="13.44140625" customWidth="1"/>
    <col min="17" max="17" width="12.6640625" customWidth="1"/>
  </cols>
  <sheetData>
    <row r="1" spans="1:13" ht="16.2" thickBot="1">
      <c r="A1" s="2" t="s">
        <v>7</v>
      </c>
      <c r="B1" s="1"/>
      <c r="C1" s="1"/>
      <c r="D1" s="1"/>
      <c r="E1" s="1"/>
      <c r="F1" s="1"/>
      <c r="G1" s="1"/>
      <c r="H1" s="1"/>
    </row>
    <row r="2" spans="1:13" ht="1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</row>
    <row r="3" spans="1:13">
      <c r="A3" s="8" t="s">
        <v>3</v>
      </c>
      <c r="B3" s="21">
        <v>37037.641000000003</v>
      </c>
      <c r="C3" s="21">
        <v>38971.796999999999</v>
      </c>
      <c r="D3" s="21">
        <v>41891.273000000001</v>
      </c>
      <c r="E3" s="21">
        <v>45903.688999999998</v>
      </c>
      <c r="F3" s="21">
        <v>49883.072</v>
      </c>
      <c r="G3" s="21">
        <v>54592.998473150001</v>
      </c>
      <c r="H3" s="21">
        <v>57584.466040140003</v>
      </c>
      <c r="J3" s="12"/>
      <c r="K3" s="12"/>
    </row>
    <row r="4" spans="1:13">
      <c r="A4" s="8" t="s">
        <v>4</v>
      </c>
      <c r="B4" s="21">
        <v>36696.745000000003</v>
      </c>
      <c r="C4" s="21">
        <v>39009.85</v>
      </c>
      <c r="D4" s="21">
        <v>42262.911</v>
      </c>
      <c r="E4" s="21">
        <v>45989.078999999998</v>
      </c>
      <c r="F4" s="21">
        <v>50323.200118609995</v>
      </c>
      <c r="G4" s="21">
        <v>52282.834181469996</v>
      </c>
      <c r="H4" s="21">
        <v>57651.760213850008</v>
      </c>
      <c r="J4" s="12"/>
      <c r="K4" s="12"/>
      <c r="M4" s="12"/>
    </row>
    <row r="5" spans="1:13">
      <c r="A5" s="4" t="s">
        <v>5</v>
      </c>
      <c r="B5" s="21">
        <v>35692.86</v>
      </c>
      <c r="C5" s="21">
        <v>38064.578999999998</v>
      </c>
      <c r="D5" s="21">
        <v>41440.762000000002</v>
      </c>
      <c r="E5" s="21">
        <v>45329.050999999999</v>
      </c>
      <c r="F5" s="21">
        <v>49391.375999999997</v>
      </c>
      <c r="G5" s="21">
        <v>50906.799540130021</v>
      </c>
      <c r="H5" s="21">
        <v>57188.803088169996</v>
      </c>
      <c r="J5" s="12"/>
      <c r="K5" s="12"/>
    </row>
    <row r="6" spans="1:13" ht="15" thickBot="1">
      <c r="A6" s="5" t="s">
        <v>6</v>
      </c>
      <c r="B6" s="20">
        <v>34736.273000000001</v>
      </c>
      <c r="C6" s="20">
        <v>37156.572999999997</v>
      </c>
      <c r="D6" s="20">
        <v>41066.671000000002</v>
      </c>
      <c r="E6" s="20">
        <v>44826.875839050001</v>
      </c>
      <c r="F6" s="20">
        <v>48710.793000000005</v>
      </c>
      <c r="G6" s="20">
        <v>51356.381901440007</v>
      </c>
      <c r="H6" s="20"/>
      <c r="J6" s="12"/>
      <c r="K6" s="12"/>
    </row>
    <row r="7" spans="1:13">
      <c r="F7" s="12"/>
      <c r="G7" s="21"/>
      <c r="J7" s="12"/>
      <c r="K7" s="12"/>
    </row>
    <row r="8" spans="1:13" ht="16.2" thickBot="1">
      <c r="A8" s="2" t="s">
        <v>44</v>
      </c>
      <c r="B8" s="1"/>
      <c r="C8" s="1"/>
      <c r="D8" s="1"/>
      <c r="E8" s="1"/>
      <c r="F8" s="1"/>
      <c r="G8" s="1"/>
      <c r="H8" s="1"/>
      <c r="J8" s="12"/>
      <c r="K8" s="12"/>
    </row>
    <row r="9" spans="1:13" ht="1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J9" s="12"/>
      <c r="K9" s="12"/>
    </row>
    <row r="10" spans="1:13">
      <c r="A10" s="8" t="s">
        <v>3</v>
      </c>
      <c r="B10" s="21">
        <v>36181.069562539997</v>
      </c>
      <c r="C10" s="21">
        <v>38168.919502269986</v>
      </c>
      <c r="D10" s="21">
        <v>41020.33098038</v>
      </c>
      <c r="E10" s="21">
        <v>44083.577536900004</v>
      </c>
      <c r="F10" s="21">
        <v>48478.431473300006</v>
      </c>
      <c r="G10" s="21">
        <v>52405.79159447999</v>
      </c>
      <c r="H10" s="21">
        <v>55148.307000000001</v>
      </c>
      <c r="J10" s="12"/>
      <c r="K10" s="12"/>
    </row>
    <row r="11" spans="1:13">
      <c r="A11" s="8" t="s">
        <v>4</v>
      </c>
      <c r="B11" s="21">
        <v>36441.23717624</v>
      </c>
      <c r="C11" s="21">
        <v>38525.785355860018</v>
      </c>
      <c r="D11" s="21">
        <v>41830.315191099995</v>
      </c>
      <c r="E11" s="21">
        <v>45374.931743570007</v>
      </c>
      <c r="F11" s="21">
        <v>49741.434393390009</v>
      </c>
      <c r="G11" s="21">
        <v>39528.032405520004</v>
      </c>
      <c r="H11" s="21">
        <v>56342.279864729993</v>
      </c>
      <c r="J11" s="12"/>
      <c r="K11" s="12"/>
    </row>
    <row r="12" spans="1:13">
      <c r="A12" s="4" t="s">
        <v>5</v>
      </c>
      <c r="B12" s="21">
        <v>35207.66567699</v>
      </c>
      <c r="C12" s="21">
        <v>37678.462715799993</v>
      </c>
      <c r="D12" s="21">
        <v>40924.152828520004</v>
      </c>
      <c r="E12" s="21">
        <v>44814.745084079987</v>
      </c>
      <c r="F12" s="21">
        <v>48974.286133309986</v>
      </c>
      <c r="G12" s="21">
        <v>52219.239528479964</v>
      </c>
      <c r="H12" s="21">
        <v>57033.803332849959</v>
      </c>
      <c r="J12" s="12"/>
      <c r="K12" s="12"/>
    </row>
    <row r="13" spans="1:13" ht="15" thickBot="1">
      <c r="A13" s="5" t="s">
        <v>6</v>
      </c>
      <c r="B13" s="20">
        <v>35265.811993259995</v>
      </c>
      <c r="C13" s="20">
        <v>37464.017426070001</v>
      </c>
      <c r="D13" s="20">
        <v>42773.065118959988</v>
      </c>
      <c r="E13" s="20">
        <v>45661.373513900005</v>
      </c>
      <c r="F13" s="20">
        <v>49753.037535410025</v>
      </c>
      <c r="G13" s="20">
        <v>52584.654817939998</v>
      </c>
      <c r="H13" s="20"/>
      <c r="J13" s="12"/>
      <c r="K13" s="12"/>
    </row>
    <row r="14" spans="1:13">
      <c r="C14" s="22"/>
      <c r="J14" s="12"/>
      <c r="K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19" workbookViewId="0">
      <selection activeCell="B45" sqref="B45"/>
    </sheetView>
  </sheetViews>
  <sheetFormatPr defaultColWidth="8.88671875" defaultRowHeight="13.2"/>
  <cols>
    <col min="1" max="1" width="14.44140625" style="40" customWidth="1"/>
    <col min="2" max="2" width="13.109375" style="40" customWidth="1"/>
    <col min="3" max="3" width="12" style="40" customWidth="1"/>
    <col min="4" max="4" width="9.88671875" style="40" customWidth="1"/>
    <col min="5" max="5" width="9.5546875" style="40" bestFit="1" customWidth="1"/>
    <col min="6" max="6" width="8.88671875" style="40"/>
    <col min="7" max="7" width="5.5546875" style="40" customWidth="1"/>
    <col min="8" max="12" width="8.88671875" style="40"/>
    <col min="13" max="13" width="5.109375" style="40" customWidth="1"/>
    <col min="14" max="16384" width="8.88671875" style="40"/>
  </cols>
  <sheetData>
    <row r="1" spans="1:4">
      <c r="A1" s="47" t="s">
        <v>93</v>
      </c>
    </row>
    <row r="2" spans="1:4" ht="33.75" customHeight="1">
      <c r="B2" s="46" t="s">
        <v>48</v>
      </c>
      <c r="C2" s="46" t="s">
        <v>49</v>
      </c>
      <c r="D2" s="46" t="s">
        <v>50</v>
      </c>
    </row>
    <row r="3" spans="1:4">
      <c r="A3" s="40" t="s">
        <v>51</v>
      </c>
      <c r="B3" s="42">
        <v>87511</v>
      </c>
      <c r="C3" s="42">
        <v>27012</v>
      </c>
      <c r="D3" s="42">
        <f t="shared" ref="D3:D37" si="0">B3-C3</f>
        <v>60499</v>
      </c>
    </row>
    <row r="4" spans="1:4">
      <c r="A4" s="40" t="s">
        <v>52</v>
      </c>
      <c r="B4" s="42">
        <v>91396</v>
      </c>
      <c r="C4" s="42">
        <v>29745</v>
      </c>
      <c r="D4" s="42">
        <f t="shared" si="0"/>
        <v>61651</v>
      </c>
    </row>
    <row r="5" spans="1:4">
      <c r="A5" s="40" t="s">
        <v>53</v>
      </c>
      <c r="B5" s="42">
        <v>92786</v>
      </c>
      <c r="C5" s="42">
        <v>30699</v>
      </c>
      <c r="D5" s="42">
        <f t="shared" si="0"/>
        <v>62087</v>
      </c>
    </row>
    <row r="6" spans="1:4">
      <c r="A6" s="40" t="s">
        <v>54</v>
      </c>
      <c r="B6" s="42">
        <v>93012</v>
      </c>
      <c r="C6" s="42">
        <v>29713</v>
      </c>
      <c r="D6" s="42">
        <f t="shared" si="0"/>
        <v>63299</v>
      </c>
    </row>
    <row r="7" spans="1:4">
      <c r="A7" s="40" t="s">
        <v>55</v>
      </c>
      <c r="B7" s="42">
        <v>94773</v>
      </c>
      <c r="C7" s="42">
        <v>29854</v>
      </c>
      <c r="D7" s="42">
        <f t="shared" si="0"/>
        <v>64919</v>
      </c>
    </row>
    <row r="8" spans="1:4">
      <c r="A8" s="40" t="s">
        <v>56</v>
      </c>
      <c r="B8" s="42">
        <v>97873</v>
      </c>
      <c r="C8" s="42">
        <v>32007</v>
      </c>
      <c r="D8" s="42">
        <f t="shared" si="0"/>
        <v>65866</v>
      </c>
    </row>
    <row r="9" spans="1:4">
      <c r="A9" s="40" t="s">
        <v>57</v>
      </c>
      <c r="B9" s="42">
        <v>99792</v>
      </c>
      <c r="C9" s="42">
        <v>33112</v>
      </c>
      <c r="D9" s="42">
        <f t="shared" si="0"/>
        <v>66680</v>
      </c>
    </row>
    <row r="10" spans="1:4">
      <c r="A10" s="40" t="s">
        <v>58</v>
      </c>
      <c r="B10" s="42">
        <v>101083</v>
      </c>
      <c r="C10" s="42">
        <v>32989</v>
      </c>
      <c r="D10" s="42">
        <f t="shared" si="0"/>
        <v>68094</v>
      </c>
    </row>
    <row r="11" spans="1:4">
      <c r="A11" s="40" t="s">
        <v>59</v>
      </c>
      <c r="B11" s="42">
        <v>105799</v>
      </c>
      <c r="C11" s="42">
        <v>35494</v>
      </c>
      <c r="D11" s="42">
        <f t="shared" si="0"/>
        <v>70305</v>
      </c>
    </row>
    <row r="12" spans="1:4">
      <c r="A12" s="40" t="s">
        <v>60</v>
      </c>
      <c r="B12" s="42">
        <v>112472</v>
      </c>
      <c r="C12" s="42">
        <v>40232</v>
      </c>
      <c r="D12" s="42">
        <f t="shared" si="0"/>
        <v>72240</v>
      </c>
    </row>
    <row r="13" spans="1:4">
      <c r="A13" s="40" t="s">
        <v>61</v>
      </c>
      <c r="B13" s="42">
        <v>119170</v>
      </c>
      <c r="C13" s="42">
        <v>45634</v>
      </c>
      <c r="D13" s="42">
        <f t="shared" si="0"/>
        <v>73536</v>
      </c>
    </row>
    <row r="14" spans="1:4">
      <c r="A14" s="40" t="s">
        <v>62</v>
      </c>
      <c r="B14" s="42">
        <v>124349</v>
      </c>
      <c r="C14" s="42">
        <v>49150</v>
      </c>
      <c r="D14" s="42">
        <f t="shared" si="0"/>
        <v>75199</v>
      </c>
    </row>
    <row r="15" spans="1:4">
      <c r="A15" s="40" t="s">
        <v>63</v>
      </c>
      <c r="B15" s="42">
        <v>137278</v>
      </c>
      <c r="C15" s="42">
        <v>59840</v>
      </c>
      <c r="D15" s="42">
        <f t="shared" si="0"/>
        <v>77438</v>
      </c>
    </row>
    <row r="16" spans="1:4">
      <c r="A16" s="40" t="s">
        <v>64</v>
      </c>
      <c r="B16" s="42">
        <v>155135</v>
      </c>
      <c r="C16" s="42">
        <v>75597</v>
      </c>
      <c r="D16" s="42">
        <f t="shared" si="0"/>
        <v>79538</v>
      </c>
    </row>
    <row r="17" spans="1:4">
      <c r="A17" s="40" t="s">
        <v>65</v>
      </c>
      <c r="B17" s="42">
        <v>171583</v>
      </c>
      <c r="C17" s="42">
        <v>90891</v>
      </c>
      <c r="D17" s="42">
        <f t="shared" si="0"/>
        <v>80692</v>
      </c>
    </row>
    <row r="18" spans="1:4">
      <c r="A18" s="40" t="s">
        <v>66</v>
      </c>
      <c r="B18" s="43">
        <v>184188</v>
      </c>
      <c r="C18" s="43">
        <v>101150</v>
      </c>
      <c r="D18" s="42">
        <f t="shared" si="0"/>
        <v>83038</v>
      </c>
    </row>
    <row r="19" spans="1:4">
      <c r="A19" s="40" t="s">
        <v>67</v>
      </c>
      <c r="B19" s="42">
        <v>205309</v>
      </c>
      <c r="C19" s="42">
        <v>119329</v>
      </c>
      <c r="D19" s="42">
        <f t="shared" si="0"/>
        <v>85980</v>
      </c>
    </row>
    <row r="20" spans="1:4">
      <c r="A20" s="40" t="s">
        <v>68</v>
      </c>
      <c r="B20" s="42">
        <v>237279</v>
      </c>
      <c r="C20" s="42">
        <v>147320</v>
      </c>
      <c r="D20" s="42">
        <f t="shared" si="0"/>
        <v>89959</v>
      </c>
    </row>
    <row r="21" spans="1:4">
      <c r="A21" s="40" t="s">
        <v>69</v>
      </c>
      <c r="B21" s="42">
        <v>266475</v>
      </c>
      <c r="C21" s="42">
        <v>172721</v>
      </c>
      <c r="D21" s="42">
        <f t="shared" si="0"/>
        <v>93754</v>
      </c>
    </row>
    <row r="22" spans="1:4">
      <c r="A22" s="40" t="s">
        <v>70</v>
      </c>
      <c r="B22" s="42">
        <v>293188</v>
      </c>
      <c r="C22" s="42">
        <v>194418</v>
      </c>
      <c r="D22" s="42">
        <f t="shared" si="0"/>
        <v>98770</v>
      </c>
    </row>
    <row r="23" spans="1:4">
      <c r="A23" s="40" t="s">
        <v>71</v>
      </c>
      <c r="B23" s="42">
        <v>330271</v>
      </c>
      <c r="C23" s="42">
        <v>227503</v>
      </c>
      <c r="D23" s="42">
        <f t="shared" si="0"/>
        <v>102768</v>
      </c>
    </row>
    <row r="24" spans="1:4">
      <c r="A24" s="40" t="s">
        <v>72</v>
      </c>
      <c r="B24" s="42">
        <v>378461</v>
      </c>
      <c r="C24" s="42">
        <v>270219</v>
      </c>
      <c r="D24" s="42">
        <f t="shared" si="0"/>
        <v>108242</v>
      </c>
    </row>
    <row r="25" spans="1:4">
      <c r="A25" s="40" t="s">
        <v>73</v>
      </c>
      <c r="B25" s="42">
        <v>422992</v>
      </c>
      <c r="C25" s="42">
        <v>307761</v>
      </c>
      <c r="D25" s="42">
        <f t="shared" si="0"/>
        <v>115231</v>
      </c>
    </row>
    <row r="26" spans="1:4">
      <c r="A26" s="40" t="s">
        <v>74</v>
      </c>
      <c r="B26" s="42">
        <v>440255</v>
      </c>
      <c r="C26" s="42">
        <v>316474</v>
      </c>
      <c r="D26" s="42">
        <f t="shared" si="0"/>
        <v>123781</v>
      </c>
    </row>
    <row r="27" spans="1:4">
      <c r="A27" s="40" t="s">
        <v>75</v>
      </c>
      <c r="B27" s="42">
        <v>476174</v>
      </c>
      <c r="C27" s="45">
        <v>345215</v>
      </c>
      <c r="D27" s="42">
        <f t="shared" si="0"/>
        <v>130959</v>
      </c>
    </row>
    <row r="28" spans="1:4">
      <c r="A28" s="40" t="s">
        <v>76</v>
      </c>
      <c r="B28" s="42">
        <v>541175</v>
      </c>
      <c r="C28" s="45">
        <v>403239</v>
      </c>
      <c r="D28" s="42">
        <f t="shared" si="0"/>
        <v>137936</v>
      </c>
    </row>
    <row r="29" spans="1:4">
      <c r="A29" s="40" t="s">
        <v>77</v>
      </c>
      <c r="B29" s="42">
        <v>569116</v>
      </c>
      <c r="C29" s="45">
        <v>425670</v>
      </c>
      <c r="D29" s="42">
        <f t="shared" si="0"/>
        <v>143446</v>
      </c>
    </row>
    <row r="30" spans="1:4">
      <c r="A30" s="40" t="s">
        <v>78</v>
      </c>
      <c r="B30" s="42">
        <v>569724</v>
      </c>
      <c r="C30" s="45">
        <v>420723</v>
      </c>
      <c r="D30" s="42">
        <f t="shared" si="0"/>
        <v>149001</v>
      </c>
    </row>
    <row r="31" spans="1:4">
      <c r="A31" s="40" t="s">
        <v>79</v>
      </c>
      <c r="B31" s="42">
        <v>609719</v>
      </c>
      <c r="C31" s="45">
        <v>454564</v>
      </c>
      <c r="D31" s="42">
        <f t="shared" si="0"/>
        <v>155155</v>
      </c>
    </row>
    <row r="32" spans="1:4">
      <c r="A32" s="40" t="s">
        <v>80</v>
      </c>
      <c r="B32" s="42">
        <v>644342</v>
      </c>
      <c r="C32" s="45">
        <v>483266</v>
      </c>
      <c r="D32" s="42">
        <f t="shared" si="0"/>
        <v>161076</v>
      </c>
    </row>
    <row r="33" spans="1:5">
      <c r="A33" s="40" t="s">
        <v>81</v>
      </c>
      <c r="B33" s="42">
        <v>665602</v>
      </c>
      <c r="C33" s="45">
        <v>499601</v>
      </c>
      <c r="D33" s="42">
        <f t="shared" si="0"/>
        <v>166001</v>
      </c>
    </row>
    <row r="34" spans="1:5">
      <c r="A34" s="40" t="s">
        <v>82</v>
      </c>
      <c r="B34" s="42">
        <v>651506</v>
      </c>
      <c r="C34" s="45">
        <v>479113</v>
      </c>
      <c r="D34" s="42">
        <f t="shared" si="0"/>
        <v>172393</v>
      </c>
    </row>
    <row r="35" spans="1:5">
      <c r="A35" s="40" t="s">
        <v>83</v>
      </c>
      <c r="B35" s="42">
        <v>662253</v>
      </c>
      <c r="C35" s="45">
        <v>484753</v>
      </c>
      <c r="D35" s="42">
        <f t="shared" si="0"/>
        <v>177500</v>
      </c>
    </row>
    <row r="36" spans="1:5">
      <c r="A36" s="40" t="s">
        <v>84</v>
      </c>
      <c r="B36" s="42">
        <v>605433</v>
      </c>
      <c r="C36" s="45">
        <v>433497</v>
      </c>
      <c r="D36" s="42">
        <f t="shared" si="0"/>
        <v>171936</v>
      </c>
    </row>
    <row r="37" spans="1:5">
      <c r="A37" s="40" t="s">
        <v>85</v>
      </c>
      <c r="B37" s="42">
        <v>689226</v>
      </c>
      <c r="C37" s="45">
        <v>507029</v>
      </c>
      <c r="D37" s="42">
        <f t="shared" si="0"/>
        <v>182197</v>
      </c>
    </row>
    <row r="38" spans="1:5">
      <c r="A38" s="40" t="s">
        <v>86</v>
      </c>
      <c r="B38" s="42">
        <v>725173</v>
      </c>
      <c r="C38" s="45">
        <v>532503</v>
      </c>
      <c r="D38" s="42">
        <f>B38-C38</f>
        <v>192670</v>
      </c>
    </row>
    <row r="39" spans="1:5" ht="14.4">
      <c r="A39" s="40" t="s">
        <v>87</v>
      </c>
      <c r="B39" s="42">
        <v>766036</v>
      </c>
      <c r="C39" s="45">
        <v>564109</v>
      </c>
      <c r="D39" s="42">
        <f>B39-C39</f>
        <v>201927</v>
      </c>
      <c r="E39" s="44"/>
    </row>
    <row r="40" spans="1:5" ht="14.4">
      <c r="A40" s="40" t="s">
        <v>88</v>
      </c>
      <c r="B40" s="42">
        <v>818772</v>
      </c>
      <c r="C40" s="42">
        <v>603481</v>
      </c>
      <c r="D40" s="42">
        <f>B40-C40</f>
        <v>215291</v>
      </c>
      <c r="E40" s="44"/>
    </row>
    <row r="41" spans="1:5">
      <c r="A41" s="40" t="s">
        <v>94</v>
      </c>
      <c r="B41" s="42">
        <v>846418</v>
      </c>
      <c r="C41" s="42">
        <v>616901</v>
      </c>
      <c r="D41" s="42">
        <f>B41-C41</f>
        <v>229517</v>
      </c>
    </row>
    <row r="42" spans="1:5" ht="10.199999999999999" customHeight="1">
      <c r="B42" s="44"/>
      <c r="C42" s="44"/>
      <c r="D42" s="44"/>
    </row>
    <row r="43" spans="1:5" ht="14.4">
      <c r="B43" s="44"/>
      <c r="C43" s="44"/>
      <c r="D43" s="44"/>
    </row>
    <row r="44" spans="1:5" ht="27">
      <c r="A44" s="41" t="s">
        <v>95</v>
      </c>
      <c r="B44" s="44">
        <f>B41/B37</f>
        <v>1.2280703281652172</v>
      </c>
      <c r="C44" s="44">
        <f t="shared" ref="C44:D44" si="1">C41/C37</f>
        <v>1.216697664236168</v>
      </c>
      <c r="D44" s="44">
        <f t="shared" si="1"/>
        <v>1.2597188757224322</v>
      </c>
    </row>
    <row r="45" spans="1:5" ht="30.6" customHeight="1">
      <c r="A45" s="41" t="s">
        <v>96</v>
      </c>
      <c r="B45" s="44">
        <f>B41/B38</f>
        <v>1.1671945866710427</v>
      </c>
      <c r="C45" s="44">
        <f t="shared" ref="C45:D45" si="2">C41/C38</f>
        <v>1.1584930037952839</v>
      </c>
      <c r="D45" s="44">
        <f t="shared" si="2"/>
        <v>1.1912440961229045</v>
      </c>
    </row>
    <row r="47" spans="1:5">
      <c r="B47" s="62"/>
      <c r="C47" s="61"/>
    </row>
    <row r="48" spans="1:5" ht="14.4">
      <c r="A48" s="41"/>
      <c r="B48" s="44"/>
      <c r="C48" s="44"/>
      <c r="D48" s="44"/>
    </row>
    <row r="49" spans="1:4" ht="14.4">
      <c r="A49" s="41"/>
      <c r="B49" s="44"/>
      <c r="C49" s="44"/>
      <c r="D49" s="44"/>
    </row>
    <row r="51" spans="1:4" ht="14.4">
      <c r="A51" s="41"/>
      <c r="B51" s="44"/>
      <c r="C51" s="44"/>
      <c r="D51" s="44"/>
    </row>
    <row r="52" spans="1:4" ht="14.4">
      <c r="A52" s="41"/>
      <c r="B52" s="44"/>
      <c r="C52" s="44"/>
      <c r="D52" s="4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J11" sqref="J11"/>
    </sheetView>
  </sheetViews>
  <sheetFormatPr defaultColWidth="9.109375" defaultRowHeight="14.4"/>
  <cols>
    <col min="1" max="1" width="16.109375" style="12" customWidth="1"/>
    <col min="2" max="8" width="9.109375" style="12"/>
    <col min="9" max="9" width="8.6640625" style="12" customWidth="1"/>
    <col min="10" max="16384" width="9.109375" style="12"/>
  </cols>
  <sheetData>
    <row r="1" spans="1:17" ht="16.2" thickBot="1">
      <c r="A1" s="2" t="s">
        <v>29</v>
      </c>
    </row>
    <row r="2" spans="1:17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</row>
    <row r="3" spans="1:17">
      <c r="A3" s="15" t="s">
        <v>14</v>
      </c>
      <c r="B3" s="25">
        <v>4967.2</v>
      </c>
      <c r="C3" s="16">
        <v>4954.6000000000004</v>
      </c>
      <c r="D3" s="16">
        <v>4992.6000000000004</v>
      </c>
      <c r="E3" s="16">
        <v>5079.3999999999996</v>
      </c>
      <c r="F3" s="16">
        <v>5168.3999999999996</v>
      </c>
      <c r="G3" s="25">
        <v>5524.8</v>
      </c>
      <c r="H3" s="25">
        <v>5735.3230000000003</v>
      </c>
      <c r="I3" s="21">
        <v>5893.1930000000002</v>
      </c>
      <c r="J3" s="21">
        <v>5986.098</v>
      </c>
      <c r="L3" s="36"/>
      <c r="M3"/>
      <c r="N3"/>
      <c r="O3"/>
      <c r="P3"/>
      <c r="Q3" s="36"/>
    </row>
    <row r="4" spans="1:17">
      <c r="A4" s="15" t="s">
        <v>15</v>
      </c>
      <c r="B4" s="25">
        <v>4974.5</v>
      </c>
      <c r="C4" s="16">
        <v>4949.8</v>
      </c>
      <c r="D4" s="16">
        <v>4998.3</v>
      </c>
      <c r="E4" s="16">
        <v>5086.2</v>
      </c>
      <c r="F4" s="16">
        <v>5168.3</v>
      </c>
      <c r="G4" s="25">
        <v>5557</v>
      </c>
      <c r="H4" s="25">
        <v>5748.5479999999998</v>
      </c>
      <c r="I4" s="21">
        <v>5902.8090000000002</v>
      </c>
      <c r="J4" s="21">
        <v>5984.3579999999993</v>
      </c>
      <c r="K4" s="36"/>
      <c r="L4" s="36"/>
      <c r="M4"/>
      <c r="N4"/>
      <c r="O4"/>
      <c r="P4"/>
      <c r="Q4" s="36"/>
    </row>
    <row r="5" spans="1:17">
      <c r="A5" s="15" t="s">
        <v>16</v>
      </c>
      <c r="B5" s="25">
        <v>4970.2</v>
      </c>
      <c r="C5" s="16">
        <v>4943.8999999999996</v>
      </c>
      <c r="D5" s="16">
        <v>4998.3</v>
      </c>
      <c r="E5" s="16">
        <v>5082.1000000000004</v>
      </c>
      <c r="F5" s="16">
        <v>5164.8999999999996</v>
      </c>
      <c r="G5" s="25">
        <v>5571.8</v>
      </c>
      <c r="H5" s="25">
        <v>5754.692</v>
      </c>
      <c r="I5" s="21">
        <v>5907.6149999999998</v>
      </c>
      <c r="J5" s="21">
        <v>5982.7309999999998</v>
      </c>
      <c r="K5" s="36"/>
      <c r="L5" s="36"/>
      <c r="M5"/>
      <c r="N5"/>
      <c r="O5"/>
      <c r="P5"/>
      <c r="Q5" s="36"/>
    </row>
    <row r="6" spans="1:17">
      <c r="A6" s="15" t="s">
        <v>17</v>
      </c>
      <c r="B6" s="25">
        <v>4969.8</v>
      </c>
      <c r="C6" s="16">
        <v>4940.8999999999996</v>
      </c>
      <c r="D6" s="16">
        <v>5008.6000000000004</v>
      </c>
      <c r="E6" s="16">
        <v>5098.8999999999996</v>
      </c>
      <c r="F6" s="16">
        <v>5175.3999999999996</v>
      </c>
      <c r="G6" s="25">
        <v>5586.1</v>
      </c>
      <c r="H6" s="25">
        <v>5765.5330000000004</v>
      </c>
      <c r="I6" s="21">
        <v>5921.1139999999996</v>
      </c>
      <c r="J6" s="21">
        <v>5983.857</v>
      </c>
      <c r="K6" s="36"/>
      <c r="L6" s="36"/>
      <c r="M6"/>
      <c r="N6"/>
      <c r="O6"/>
      <c r="P6"/>
      <c r="Q6" s="36"/>
    </row>
    <row r="7" spans="1:17">
      <c r="A7" s="15" t="s">
        <v>18</v>
      </c>
      <c r="B7" s="25">
        <v>4968.8</v>
      </c>
      <c r="C7" s="16">
        <v>4940.8999999999996</v>
      </c>
      <c r="D7" s="16">
        <v>5019.6000000000004</v>
      </c>
      <c r="E7" s="16">
        <v>5112.2</v>
      </c>
      <c r="F7" s="16">
        <v>5184.8</v>
      </c>
      <c r="G7" s="25">
        <v>5600.9</v>
      </c>
      <c r="H7" s="25">
        <v>5776.5</v>
      </c>
      <c r="I7" s="21">
        <v>5924.9169999999995</v>
      </c>
      <c r="J7" s="21">
        <v>5976.335</v>
      </c>
      <c r="K7" s="36"/>
      <c r="L7" s="36"/>
      <c r="M7"/>
      <c r="N7"/>
      <c r="O7"/>
      <c r="P7"/>
      <c r="Q7" s="36"/>
    </row>
    <row r="8" spans="1:17">
      <c r="A8" s="15" t="s">
        <v>19</v>
      </c>
      <c r="B8" s="25">
        <v>4964.6000000000004</v>
      </c>
      <c r="C8" s="16">
        <v>4936.6000000000004</v>
      </c>
      <c r="D8" s="16">
        <v>5024.1000000000004</v>
      </c>
      <c r="E8" s="16">
        <v>5117</v>
      </c>
      <c r="F8" s="16">
        <v>5190.2</v>
      </c>
      <c r="G8" s="25">
        <v>5611.2</v>
      </c>
      <c r="H8" s="25">
        <v>5780.1040000000003</v>
      </c>
      <c r="I8" s="21">
        <v>5922.0519999999997</v>
      </c>
      <c r="J8" s="21">
        <v>5970.5630000000001</v>
      </c>
      <c r="K8" s="36"/>
      <c r="L8" s="36"/>
      <c r="M8"/>
      <c r="N8"/>
      <c r="O8"/>
      <c r="P8"/>
      <c r="Q8" s="36"/>
    </row>
    <row r="9" spans="1:17">
      <c r="A9" s="15" t="s">
        <v>20</v>
      </c>
      <c r="B9" s="25">
        <v>4961.1000000000004</v>
      </c>
      <c r="C9" s="16">
        <v>4937.3</v>
      </c>
      <c r="D9" s="16">
        <v>5022.8999999999996</v>
      </c>
      <c r="E9" s="16">
        <v>5117.8</v>
      </c>
      <c r="F9" s="16">
        <v>5188.8999999999996</v>
      </c>
      <c r="G9" s="25">
        <v>5613.9</v>
      </c>
      <c r="H9" s="25">
        <v>5774.4410000000007</v>
      </c>
      <c r="I9" s="21">
        <v>5917.6370000000006</v>
      </c>
      <c r="J9" s="21">
        <v>5965.5869999999995</v>
      </c>
      <c r="K9" s="36"/>
      <c r="L9" s="36"/>
      <c r="M9"/>
      <c r="N9"/>
      <c r="O9"/>
      <c r="P9"/>
      <c r="Q9" s="36"/>
    </row>
    <row r="10" spans="1:17">
      <c r="A10" s="15" t="s">
        <v>21</v>
      </c>
      <c r="B10" s="25">
        <v>4960.2</v>
      </c>
      <c r="C10" s="16">
        <v>4947.8</v>
      </c>
      <c r="D10" s="16">
        <v>5033.8</v>
      </c>
      <c r="E10" s="16">
        <v>5126.7</v>
      </c>
      <c r="F10" s="16">
        <v>5195.5</v>
      </c>
      <c r="G10" s="25">
        <v>5625.8</v>
      </c>
      <c r="H10" s="25">
        <v>5784.732</v>
      </c>
      <c r="I10" s="21">
        <v>5928.0140000000001</v>
      </c>
      <c r="J10" s="21">
        <v>5966.933</v>
      </c>
      <c r="K10" s="36"/>
      <c r="L10" s="36"/>
      <c r="M10"/>
      <c r="N10"/>
      <c r="O10"/>
      <c r="P10"/>
      <c r="Q10" s="36"/>
    </row>
    <row r="11" spans="1:17">
      <c r="A11" s="15" t="s">
        <v>22</v>
      </c>
      <c r="B11" s="25">
        <v>4959</v>
      </c>
      <c r="C11" s="16">
        <v>4956.6000000000004</v>
      </c>
      <c r="D11" s="16">
        <v>5041.3</v>
      </c>
      <c r="E11" s="16">
        <v>5142</v>
      </c>
      <c r="F11" s="16">
        <v>5213.8999999999996</v>
      </c>
      <c r="G11" s="25">
        <v>5665.5</v>
      </c>
      <c r="H11" s="25">
        <v>5832.732</v>
      </c>
      <c r="I11" s="21">
        <v>5971.2560000000003</v>
      </c>
      <c r="J11" s="21">
        <v>5999.4110000000001</v>
      </c>
      <c r="K11" s="36"/>
      <c r="L11" s="36"/>
      <c r="M11"/>
      <c r="N11"/>
      <c r="O11"/>
      <c r="P11"/>
      <c r="Q11" s="36"/>
    </row>
    <row r="12" spans="1:17">
      <c r="A12" s="15" t="s">
        <v>23</v>
      </c>
      <c r="B12" s="25">
        <v>4957.3</v>
      </c>
      <c r="C12" s="16">
        <v>4966.3</v>
      </c>
      <c r="D12" s="16">
        <v>5049</v>
      </c>
      <c r="E12" s="16">
        <v>5150.3</v>
      </c>
      <c r="F12" s="25">
        <v>5232.3999999999996</v>
      </c>
      <c r="G12" s="25">
        <v>5689.9570000000003</v>
      </c>
      <c r="H12" s="25">
        <v>5858.1460000000006</v>
      </c>
      <c r="I12" s="21">
        <v>5994.6750000000002</v>
      </c>
      <c r="J12" s="21"/>
      <c r="K12" s="36"/>
      <c r="L12" s="36"/>
      <c r="M12"/>
      <c r="N12"/>
      <c r="O12"/>
      <c r="P12"/>
      <c r="Q12" s="36"/>
    </row>
    <row r="13" spans="1:17">
      <c r="A13" s="15" t="s">
        <v>24</v>
      </c>
      <c r="B13" s="25">
        <v>4955.8999999999996</v>
      </c>
      <c r="C13" s="16">
        <v>4973.6000000000004</v>
      </c>
      <c r="D13" s="16">
        <v>5058.2</v>
      </c>
      <c r="E13" s="16">
        <v>5155.7</v>
      </c>
      <c r="F13" s="25">
        <v>5388.7</v>
      </c>
      <c r="G13" s="25">
        <v>5713.6399999999994</v>
      </c>
      <c r="H13" s="25">
        <v>5876.317</v>
      </c>
      <c r="I13" s="21">
        <v>6006.9369999999999</v>
      </c>
      <c r="J13" s="21"/>
      <c r="K13" s="36"/>
      <c r="L13" s="36"/>
      <c r="M13"/>
      <c r="N13"/>
      <c r="O13"/>
      <c r="P13"/>
      <c r="Q13" s="36"/>
    </row>
    <row r="14" spans="1:17" ht="15" thickBot="1">
      <c r="A14" s="17" t="s">
        <v>25</v>
      </c>
      <c r="B14" s="26">
        <v>4954</v>
      </c>
      <c r="C14" s="18">
        <v>4980.3</v>
      </c>
      <c r="D14" s="18">
        <v>5067.5</v>
      </c>
      <c r="E14" s="18">
        <v>5162.1000000000004</v>
      </c>
      <c r="F14" s="26">
        <v>5493.6</v>
      </c>
      <c r="G14" s="26">
        <v>5725.9169999999995</v>
      </c>
      <c r="H14" s="26">
        <v>5886.982</v>
      </c>
      <c r="I14" s="26">
        <v>5995.1350000000002</v>
      </c>
      <c r="J14" s="26"/>
      <c r="K14" s="36"/>
      <c r="L14" s="36"/>
      <c r="M14"/>
      <c r="N14"/>
      <c r="O14"/>
      <c r="P14"/>
      <c r="Q14" s="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J9" sqref="J9:J14"/>
    </sheetView>
  </sheetViews>
  <sheetFormatPr defaultColWidth="9.109375" defaultRowHeight="14.4"/>
  <cols>
    <col min="1" max="9" width="9.109375" style="12"/>
    <col min="10" max="10" width="9.33203125" style="12" bestFit="1" customWidth="1"/>
    <col min="11" max="16384" width="9.109375" style="12"/>
  </cols>
  <sheetData>
    <row r="1" spans="1:15" ht="16.2" thickBot="1">
      <c r="A1" s="2" t="s">
        <v>30</v>
      </c>
    </row>
    <row r="2" spans="1:15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</row>
    <row r="3" spans="1:15">
      <c r="A3" s="16" t="s">
        <v>14</v>
      </c>
      <c r="B3" s="16">
        <v>1246.9000000000001</v>
      </c>
      <c r="C3" s="16">
        <v>1247</v>
      </c>
      <c r="D3" s="25">
        <v>1246.8</v>
      </c>
      <c r="E3" s="16">
        <v>1241.5999999999999</v>
      </c>
      <c r="F3" s="16">
        <v>1237.5999999999999</v>
      </c>
      <c r="G3" s="16">
        <v>1225.8</v>
      </c>
      <c r="H3" s="16">
        <v>1216.393</v>
      </c>
      <c r="I3" s="16">
        <v>1206.9479999999999</v>
      </c>
      <c r="J3" s="16">
        <v>1193.925</v>
      </c>
      <c r="L3"/>
      <c r="M3"/>
      <c r="N3"/>
      <c r="O3"/>
    </row>
    <row r="4" spans="1:15">
      <c r="A4" s="16" t="s">
        <v>15</v>
      </c>
      <c r="B4" s="16">
        <v>1244.0999999999999</v>
      </c>
      <c r="C4" s="16">
        <v>1244.5</v>
      </c>
      <c r="D4" s="25">
        <v>1244.5</v>
      </c>
      <c r="E4" s="16">
        <v>1239.2</v>
      </c>
      <c r="F4" s="16">
        <v>1234.5999999999999</v>
      </c>
      <c r="G4" s="16">
        <v>1222.8</v>
      </c>
      <c r="H4" s="16">
        <v>1214.153</v>
      </c>
      <c r="I4" s="16">
        <v>1204.54</v>
      </c>
      <c r="J4" s="16">
        <v>1193.5530000000001</v>
      </c>
      <c r="L4"/>
      <c r="M4"/>
      <c r="N4"/>
      <c r="O4"/>
    </row>
    <row r="5" spans="1:15">
      <c r="A5" s="16" t="s">
        <v>16</v>
      </c>
      <c r="B5" s="16">
        <v>1242.5</v>
      </c>
      <c r="C5" s="16">
        <v>1243.9000000000001</v>
      </c>
      <c r="D5" s="25">
        <v>1243.3</v>
      </c>
      <c r="E5" s="16">
        <v>1238.3</v>
      </c>
      <c r="F5" s="16">
        <v>1232.8</v>
      </c>
      <c r="G5" s="16">
        <v>1220.9000000000001</v>
      </c>
      <c r="H5" s="16">
        <v>1211.961</v>
      </c>
      <c r="I5" s="16">
        <v>1202.8350000000003</v>
      </c>
      <c r="J5" s="16">
        <v>1194.1580000000001</v>
      </c>
      <c r="L5"/>
      <c r="M5"/>
      <c r="N5"/>
      <c r="O5"/>
    </row>
    <row r="6" spans="1:15">
      <c r="A6" s="16" t="s">
        <v>17</v>
      </c>
      <c r="B6" s="16">
        <v>1244.0999999999999</v>
      </c>
      <c r="C6" s="16">
        <v>1246</v>
      </c>
      <c r="D6" s="25">
        <v>1244.4000000000001</v>
      </c>
      <c r="E6" s="16">
        <v>1239.5999999999999</v>
      </c>
      <c r="F6" s="16">
        <v>1234.5999999999999</v>
      </c>
      <c r="G6" s="16">
        <v>1221.2</v>
      </c>
      <c r="H6" s="16">
        <v>1213.4509999999998</v>
      </c>
      <c r="I6" s="16">
        <v>1204.9749999999999</v>
      </c>
      <c r="J6" s="16">
        <v>1196.1589999999999</v>
      </c>
      <c r="L6"/>
      <c r="M6"/>
      <c r="N6"/>
      <c r="O6"/>
    </row>
    <row r="7" spans="1:15">
      <c r="A7" s="16" t="s">
        <v>18</v>
      </c>
      <c r="B7" s="16">
        <v>1244.9000000000001</v>
      </c>
      <c r="C7" s="16">
        <v>1247.5999999999999</v>
      </c>
      <c r="D7" s="25">
        <v>1245.0999999999999</v>
      </c>
      <c r="E7" s="16">
        <v>1240.4000000000001</v>
      </c>
      <c r="F7" s="16">
        <v>1235.0999999999999</v>
      </c>
      <c r="G7" s="16">
        <v>1221.9000000000001</v>
      </c>
      <c r="H7" s="16">
        <v>1213.876</v>
      </c>
      <c r="I7" s="16">
        <v>1203.6930000000002</v>
      </c>
      <c r="J7" s="16">
        <v>1196.7619999999999</v>
      </c>
      <c r="L7"/>
      <c r="M7"/>
      <c r="N7"/>
      <c r="O7"/>
    </row>
    <row r="8" spans="1:15">
      <c r="A8" s="16" t="s">
        <v>19</v>
      </c>
      <c r="B8" s="16">
        <v>1245.9000000000001</v>
      </c>
      <c r="C8" s="16">
        <v>1248.8</v>
      </c>
      <c r="D8" s="25">
        <v>1246.2</v>
      </c>
      <c r="E8" s="16">
        <v>1241.3</v>
      </c>
      <c r="F8" s="16">
        <v>1236.2</v>
      </c>
      <c r="G8" s="16">
        <v>1222.5999999999999</v>
      </c>
      <c r="H8" s="16">
        <v>1214.1380000000001</v>
      </c>
      <c r="I8" s="16">
        <v>1204.1160000000002</v>
      </c>
      <c r="J8" s="16">
        <v>1199.8330000000001</v>
      </c>
      <c r="L8"/>
      <c r="M8"/>
      <c r="N8"/>
      <c r="O8"/>
    </row>
    <row r="9" spans="1:15">
      <c r="A9" s="16" t="s">
        <v>20</v>
      </c>
      <c r="B9" s="16">
        <v>1246.9000000000001</v>
      </c>
      <c r="C9" s="16">
        <v>1248.9000000000001</v>
      </c>
      <c r="D9" s="25">
        <v>1245.5</v>
      </c>
      <c r="E9" s="16">
        <v>1241.5999999999999</v>
      </c>
      <c r="F9" s="16">
        <v>1236.2</v>
      </c>
      <c r="G9" s="16">
        <v>1223.2</v>
      </c>
      <c r="H9" s="16">
        <v>1213.9179999999999</v>
      </c>
      <c r="I9" s="16">
        <v>1204.7169999999999</v>
      </c>
      <c r="J9" s="16">
        <v>1201.7819999999999</v>
      </c>
      <c r="L9"/>
      <c r="M9"/>
      <c r="N9"/>
      <c r="O9"/>
    </row>
    <row r="10" spans="1:15">
      <c r="A10" s="16" t="s">
        <v>21</v>
      </c>
      <c r="B10" s="16">
        <v>1247.7</v>
      </c>
      <c r="C10" s="16">
        <v>1249.2</v>
      </c>
      <c r="D10" s="25">
        <v>1245.8</v>
      </c>
      <c r="E10" s="16">
        <v>1241.2</v>
      </c>
      <c r="F10" s="16">
        <v>1235.8</v>
      </c>
      <c r="G10" s="16">
        <v>1222.2</v>
      </c>
      <c r="H10" s="16">
        <v>1212.7809999999999</v>
      </c>
      <c r="I10" s="16">
        <v>1204.011</v>
      </c>
      <c r="J10" s="16">
        <v>1201.9369999999999</v>
      </c>
      <c r="L10"/>
      <c r="M10"/>
      <c r="N10"/>
      <c r="O10"/>
    </row>
    <row r="11" spans="1:15">
      <c r="A11" s="16" t="s">
        <v>22</v>
      </c>
      <c r="B11" s="16">
        <v>1225.5999999999999</v>
      </c>
      <c r="C11" s="16">
        <v>1230</v>
      </c>
      <c r="D11" s="25">
        <v>1226.0999999999999</v>
      </c>
      <c r="E11" s="16">
        <v>1224</v>
      </c>
      <c r="F11" s="16">
        <v>1219.5</v>
      </c>
      <c r="G11" s="16">
        <v>1206.0999999999999</v>
      </c>
      <c r="H11" s="16">
        <v>1198.374</v>
      </c>
      <c r="I11" s="16">
        <v>1189.6559999999999</v>
      </c>
      <c r="J11" s="16">
        <v>1189.2259999999999</v>
      </c>
      <c r="L11"/>
      <c r="M11"/>
      <c r="N11"/>
      <c r="O11"/>
    </row>
    <row r="12" spans="1:15">
      <c r="A12" s="16" t="s">
        <v>23</v>
      </c>
      <c r="B12" s="16">
        <v>1223.5999999999999</v>
      </c>
      <c r="C12" s="16">
        <v>1227.9000000000001</v>
      </c>
      <c r="D12" s="25">
        <v>1224.2</v>
      </c>
      <c r="E12" s="16">
        <v>1223.3</v>
      </c>
      <c r="F12" s="16">
        <v>1217.9000000000001</v>
      </c>
      <c r="G12" s="16">
        <v>1203.723</v>
      </c>
      <c r="H12" s="16">
        <v>1196.0909999999999</v>
      </c>
      <c r="I12" s="16">
        <v>1186.991</v>
      </c>
      <c r="J12" s="16"/>
      <c r="L12"/>
      <c r="M12"/>
      <c r="N12"/>
      <c r="O12"/>
    </row>
    <row r="13" spans="1:15">
      <c r="A13" s="16" t="s">
        <v>24</v>
      </c>
      <c r="B13" s="16">
        <v>1239.5</v>
      </c>
      <c r="C13" s="16">
        <v>1241.7</v>
      </c>
      <c r="D13" s="25">
        <v>1236.5</v>
      </c>
      <c r="E13" s="16">
        <v>1233.3</v>
      </c>
      <c r="F13" s="16">
        <v>1223.3</v>
      </c>
      <c r="G13" s="16">
        <v>1213.018</v>
      </c>
      <c r="H13" s="16">
        <v>1203.6329999999998</v>
      </c>
      <c r="I13" s="16">
        <v>1192.873</v>
      </c>
      <c r="J13" s="16"/>
      <c r="L13"/>
      <c r="M13"/>
      <c r="N13"/>
      <c r="O13"/>
    </row>
    <row r="14" spans="1:15" ht="15" thickBot="1">
      <c r="A14" s="18" t="s">
        <v>25</v>
      </c>
      <c r="B14" s="18">
        <v>1245.9000000000001</v>
      </c>
      <c r="C14" s="18">
        <v>1246.0999999999999</v>
      </c>
      <c r="D14" s="26">
        <v>1240.8</v>
      </c>
      <c r="E14" s="18">
        <v>1237.2</v>
      </c>
      <c r="F14" s="18">
        <v>1226.2</v>
      </c>
      <c r="G14" s="18">
        <v>1216.2280000000001</v>
      </c>
      <c r="H14" s="18">
        <v>1207.039</v>
      </c>
      <c r="I14" s="18">
        <v>1192.6590000000001</v>
      </c>
      <c r="J14" s="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N21" sqref="N21"/>
    </sheetView>
  </sheetViews>
  <sheetFormatPr defaultColWidth="9.109375" defaultRowHeight="14.4"/>
  <cols>
    <col min="1" max="9" width="9.109375" style="12"/>
    <col min="10" max="10" width="9" style="12" customWidth="1"/>
    <col min="11" max="16384" width="9.109375" style="12"/>
  </cols>
  <sheetData>
    <row r="1" spans="1:14" ht="16.2" thickBot="1">
      <c r="A1" s="2" t="s">
        <v>31</v>
      </c>
    </row>
    <row r="2" spans="1:14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</row>
    <row r="3" spans="1:14">
      <c r="A3" s="15" t="s">
        <v>14</v>
      </c>
      <c r="B3" s="16">
        <v>1046.2</v>
      </c>
      <c r="C3" s="25">
        <v>1007.7</v>
      </c>
      <c r="D3" s="16">
        <v>963.9</v>
      </c>
      <c r="E3" s="16">
        <v>916.5</v>
      </c>
      <c r="F3" s="16">
        <v>874.8</v>
      </c>
      <c r="G3" s="16">
        <v>775.4</v>
      </c>
      <c r="H3" s="16">
        <v>719.20399999999995</v>
      </c>
      <c r="I3" s="16">
        <v>666.66099999999983</v>
      </c>
      <c r="J3" s="36">
        <v>636.83000000000004</v>
      </c>
      <c r="L3"/>
      <c r="M3"/>
      <c r="N3"/>
    </row>
    <row r="4" spans="1:14">
      <c r="A4" s="15" t="s">
        <v>15</v>
      </c>
      <c r="B4" s="16">
        <v>1046.5</v>
      </c>
      <c r="C4" s="25">
        <v>1006.4</v>
      </c>
      <c r="D4" s="16">
        <v>962.6</v>
      </c>
      <c r="E4" s="16">
        <v>917.4</v>
      </c>
      <c r="F4" s="16">
        <v>873.8</v>
      </c>
      <c r="G4" s="16">
        <v>770.8</v>
      </c>
      <c r="H4" s="16">
        <v>716.26900000000001</v>
      </c>
      <c r="I4" s="16">
        <v>659.57600000000002</v>
      </c>
      <c r="J4" s="36">
        <v>633.59100000000001</v>
      </c>
      <c r="L4"/>
      <c r="M4"/>
      <c r="N4"/>
    </row>
    <row r="5" spans="1:14">
      <c r="A5" s="15" t="s">
        <v>16</v>
      </c>
      <c r="B5" s="16">
        <v>1045.9000000000001</v>
      </c>
      <c r="C5" s="25">
        <v>1006.6</v>
      </c>
      <c r="D5" s="16">
        <v>960.5</v>
      </c>
      <c r="E5" s="16">
        <v>915.4</v>
      </c>
      <c r="F5" s="16">
        <v>868.1</v>
      </c>
      <c r="G5" s="16">
        <v>767.5</v>
      </c>
      <c r="H5" s="16">
        <v>714.10300000000007</v>
      </c>
      <c r="I5" s="16">
        <v>655.83899999999994</v>
      </c>
      <c r="J5" s="36">
        <v>630.17999999999995</v>
      </c>
      <c r="L5"/>
      <c r="M5"/>
      <c r="N5"/>
    </row>
    <row r="6" spans="1:14">
      <c r="A6" s="15" t="s">
        <v>17</v>
      </c>
      <c r="B6" s="16">
        <v>1038.9000000000001</v>
      </c>
      <c r="C6" s="25">
        <v>1001.1</v>
      </c>
      <c r="D6" s="16">
        <v>953.3</v>
      </c>
      <c r="E6" s="16">
        <v>908.3</v>
      </c>
      <c r="F6" s="16">
        <v>861.8</v>
      </c>
      <c r="G6" s="16">
        <v>760.8</v>
      </c>
      <c r="H6" s="16">
        <v>709.65600000000006</v>
      </c>
      <c r="I6" s="16">
        <v>652.77799999999991</v>
      </c>
      <c r="J6" s="36">
        <v>625.78100000000006</v>
      </c>
      <c r="L6"/>
      <c r="M6"/>
      <c r="N6"/>
    </row>
    <row r="7" spans="1:14">
      <c r="A7" s="15" t="s">
        <v>18</v>
      </c>
      <c r="B7" s="16">
        <v>1034.4000000000001</v>
      </c>
      <c r="C7" s="25">
        <v>998.7</v>
      </c>
      <c r="D7" s="16">
        <v>947.8</v>
      </c>
      <c r="E7" s="16">
        <v>902.5</v>
      </c>
      <c r="F7" s="16">
        <v>854.6</v>
      </c>
      <c r="G7" s="16">
        <v>755.2</v>
      </c>
      <c r="H7" s="16">
        <v>705.721</v>
      </c>
      <c r="I7" s="16">
        <v>658.59499999999991</v>
      </c>
      <c r="J7" s="36">
        <v>621.57300000000009</v>
      </c>
      <c r="L7"/>
      <c r="M7"/>
      <c r="N7"/>
    </row>
    <row r="8" spans="1:14">
      <c r="A8" s="15" t="s">
        <v>19</v>
      </c>
      <c r="B8" s="16">
        <v>1031.7</v>
      </c>
      <c r="C8" s="25">
        <v>998.4</v>
      </c>
      <c r="D8" s="16">
        <v>947.8</v>
      </c>
      <c r="E8" s="16">
        <v>901.7</v>
      </c>
      <c r="F8" s="16">
        <v>852.3</v>
      </c>
      <c r="G8" s="16">
        <v>750.9</v>
      </c>
      <c r="H8" s="16">
        <v>702.048</v>
      </c>
      <c r="I8" s="16">
        <v>657.71800000000007</v>
      </c>
      <c r="J8" s="36">
        <v>617.91100000000006</v>
      </c>
      <c r="L8"/>
      <c r="M8"/>
      <c r="N8"/>
    </row>
    <row r="9" spans="1:14">
      <c r="A9" s="15" t="s">
        <v>20</v>
      </c>
      <c r="B9" s="16">
        <v>1025.4000000000001</v>
      </c>
      <c r="C9" s="25">
        <v>991.9</v>
      </c>
      <c r="D9" s="16">
        <v>940.9</v>
      </c>
      <c r="E9" s="16">
        <v>895.3</v>
      </c>
      <c r="F9" s="16">
        <v>846</v>
      </c>
      <c r="G9" s="16">
        <v>747.6</v>
      </c>
      <c r="H9" s="16">
        <v>698.59199999999998</v>
      </c>
      <c r="I9" s="16">
        <v>657.19900000000007</v>
      </c>
      <c r="J9" s="16">
        <v>614.58899999999994</v>
      </c>
      <c r="L9"/>
      <c r="M9"/>
      <c r="N9"/>
    </row>
    <row r="10" spans="1:14">
      <c r="A10" s="15" t="s">
        <v>21</v>
      </c>
      <c r="B10" s="16">
        <v>1026.4000000000001</v>
      </c>
      <c r="C10" s="25">
        <v>991.2</v>
      </c>
      <c r="D10" s="16">
        <v>940.3</v>
      </c>
      <c r="E10" s="16">
        <v>893.4</v>
      </c>
      <c r="F10" s="16">
        <v>843.4</v>
      </c>
      <c r="G10" s="16">
        <v>745</v>
      </c>
      <c r="H10" s="16">
        <v>695.30200000000002</v>
      </c>
      <c r="I10" s="16">
        <v>655.327</v>
      </c>
      <c r="J10" s="16">
        <v>611.72099999999989</v>
      </c>
      <c r="L10"/>
      <c r="M10"/>
      <c r="N10"/>
    </row>
    <row r="11" spans="1:14">
      <c r="A11" s="15" t="s">
        <v>22</v>
      </c>
      <c r="B11" s="16">
        <v>1025.5999999999999</v>
      </c>
      <c r="C11" s="25">
        <v>987.9</v>
      </c>
      <c r="D11" s="16">
        <v>938.2</v>
      </c>
      <c r="E11" s="16">
        <v>891.1</v>
      </c>
      <c r="F11" s="16">
        <v>842.6</v>
      </c>
      <c r="G11" s="16">
        <v>741.6</v>
      </c>
      <c r="H11" s="16">
        <v>692.13400000000001</v>
      </c>
      <c r="I11" s="16">
        <v>649.91599999999994</v>
      </c>
      <c r="J11" s="16">
        <v>608.02099999999996</v>
      </c>
      <c r="L11"/>
      <c r="M11"/>
      <c r="N11"/>
    </row>
    <row r="12" spans="1:14">
      <c r="A12" s="15" t="s">
        <v>23</v>
      </c>
      <c r="B12" s="16">
        <v>1020.8</v>
      </c>
      <c r="C12" s="25">
        <v>984</v>
      </c>
      <c r="D12" s="16">
        <v>935</v>
      </c>
      <c r="E12" s="16">
        <v>888.2</v>
      </c>
      <c r="F12" s="16">
        <v>830.1</v>
      </c>
      <c r="G12" s="16">
        <v>733.61399999999992</v>
      </c>
      <c r="H12" s="16">
        <v>686.05600000000004</v>
      </c>
      <c r="I12" s="16">
        <v>645.17000000000007</v>
      </c>
      <c r="J12" s="16"/>
      <c r="L12"/>
      <c r="M12"/>
      <c r="N12"/>
    </row>
    <row r="13" spans="1:14">
      <c r="A13" s="15" t="s">
        <v>24</v>
      </c>
      <c r="B13" s="16">
        <v>1017.4</v>
      </c>
      <c r="C13" s="25">
        <v>977.1</v>
      </c>
      <c r="D13" s="16">
        <v>927.8</v>
      </c>
      <c r="E13" s="16">
        <v>882.7</v>
      </c>
      <c r="F13" s="16">
        <v>795.3</v>
      </c>
      <c r="G13" s="16">
        <v>729.00400000000002</v>
      </c>
      <c r="H13" s="16">
        <v>680.95500000000004</v>
      </c>
      <c r="I13" s="16">
        <v>642.87699999999995</v>
      </c>
      <c r="J13" s="16"/>
    </row>
    <row r="14" spans="1:14" ht="15" thickBot="1">
      <c r="A14" s="17" t="s">
        <v>25</v>
      </c>
      <c r="B14" s="18">
        <v>1014.4</v>
      </c>
      <c r="C14" s="26">
        <v>971.9</v>
      </c>
      <c r="D14" s="18">
        <v>923</v>
      </c>
      <c r="E14" s="18">
        <v>879.8</v>
      </c>
      <c r="F14" s="18">
        <v>783.6</v>
      </c>
      <c r="G14" s="18">
        <v>724.96</v>
      </c>
      <c r="H14" s="18">
        <v>675.25399999999991</v>
      </c>
      <c r="I14" s="18">
        <v>640.72300000000007</v>
      </c>
      <c r="J14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F14" sqref="F14"/>
    </sheetView>
  </sheetViews>
  <sheetFormatPr defaultRowHeight="14.4"/>
  <cols>
    <col min="1" max="1" width="22.109375" customWidth="1"/>
    <col min="2" max="5" width="8.6640625" customWidth="1"/>
    <col min="6" max="6" width="9.88671875" customWidth="1"/>
    <col min="7" max="8" width="8.6640625" customWidth="1"/>
    <col min="9" max="9" width="11.6640625" customWidth="1"/>
  </cols>
  <sheetData>
    <row r="1" spans="1:15" ht="16.2" thickBot="1">
      <c r="A1" s="2" t="s">
        <v>41</v>
      </c>
      <c r="B1" s="1"/>
      <c r="C1" s="1"/>
      <c r="D1" s="1"/>
      <c r="E1" s="1"/>
      <c r="F1" s="1"/>
      <c r="G1" s="1"/>
      <c r="H1" s="1"/>
      <c r="I1" s="12"/>
    </row>
    <row r="2" spans="1:15" ht="29.4" customHeight="1" thickBot="1">
      <c r="A2" s="3"/>
      <c r="B2" s="59" t="s">
        <v>8</v>
      </c>
      <c r="C2" s="59" t="s">
        <v>9</v>
      </c>
      <c r="D2" s="59" t="s">
        <v>10</v>
      </c>
      <c r="E2" s="59" t="s">
        <v>11</v>
      </c>
      <c r="F2" s="59" t="s">
        <v>42</v>
      </c>
      <c r="G2" s="59">
        <v>2020</v>
      </c>
      <c r="H2" s="58" t="s">
        <v>98</v>
      </c>
      <c r="I2" s="12"/>
    </row>
    <row r="3" spans="1:15">
      <c r="A3" s="8" t="s">
        <v>12</v>
      </c>
      <c r="B3" s="21">
        <v>9826.9434803029999</v>
      </c>
      <c r="C3" s="21">
        <v>10615.165493099999</v>
      </c>
      <c r="D3" s="21">
        <v>11309.663807479999</v>
      </c>
      <c r="E3" s="21">
        <v>11532.852816729999</v>
      </c>
      <c r="F3" s="21">
        <v>12181.959000000001</v>
      </c>
      <c r="G3" s="21">
        <v>14093</v>
      </c>
      <c r="H3" s="21">
        <v>11120.912997130001</v>
      </c>
      <c r="I3" s="12"/>
      <c r="J3" s="12"/>
      <c r="K3" s="12"/>
    </row>
    <row r="4" spans="1:15" s="12" customFormat="1">
      <c r="A4" s="4" t="s">
        <v>13</v>
      </c>
      <c r="B4" s="19">
        <v>7555.6722775099988</v>
      </c>
      <c r="C4" s="19">
        <v>7745.2806918399992</v>
      </c>
      <c r="D4" s="19">
        <v>7863.5702895000022</v>
      </c>
      <c r="E4" s="19">
        <v>8263.1605243100003</v>
      </c>
      <c r="F4" s="19">
        <v>8479.2389999999996</v>
      </c>
      <c r="G4" s="19">
        <v>8954.6</v>
      </c>
      <c r="H4" s="19">
        <v>6754.9469104700001</v>
      </c>
      <c r="L4"/>
      <c r="M4"/>
      <c r="N4"/>
      <c r="O4"/>
    </row>
    <row r="5" spans="1:15" s="12" customFormat="1">
      <c r="A5" s="4" t="s">
        <v>47</v>
      </c>
      <c r="B5" s="19">
        <v>1294.15586508</v>
      </c>
      <c r="C5" s="19">
        <v>1284.2147394000003</v>
      </c>
      <c r="D5" s="19">
        <v>1331.1167741299998</v>
      </c>
      <c r="E5" s="19">
        <v>1373.0934475499996</v>
      </c>
      <c r="F5" s="19">
        <v>1391.6812090599999</v>
      </c>
      <c r="G5" s="19">
        <v>1541.117</v>
      </c>
      <c r="H5" s="19">
        <v>1359.87904635</v>
      </c>
    </row>
    <row r="6" spans="1:15" ht="15" thickBot="1">
      <c r="A6" s="5" t="s">
        <v>45</v>
      </c>
      <c r="B6" s="20">
        <v>701.25900000000001</v>
      </c>
      <c r="C6" s="20">
        <v>790.06299999999999</v>
      </c>
      <c r="D6" s="20">
        <v>883.32299999999998</v>
      </c>
      <c r="E6" s="20">
        <v>963.88</v>
      </c>
      <c r="F6" s="20">
        <v>1076.7629999999999</v>
      </c>
      <c r="G6" s="20">
        <v>3723.2890000000002</v>
      </c>
      <c r="H6" s="20">
        <v>1326.8556321399999</v>
      </c>
      <c r="I6" s="12"/>
      <c r="J6" s="12"/>
      <c r="K6" s="12"/>
    </row>
    <row r="7" spans="1:15">
      <c r="I7" s="12"/>
      <c r="J7" s="12"/>
      <c r="K7" s="12"/>
    </row>
    <row r="8" spans="1:15">
      <c r="I8" s="12"/>
    </row>
    <row r="9" spans="1:15">
      <c r="I9" s="12"/>
    </row>
    <row r="10" spans="1:15">
      <c r="I10" s="12"/>
    </row>
    <row r="11" spans="1:15">
      <c r="H11" s="6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I22" sqref="I21:I22"/>
    </sheetView>
  </sheetViews>
  <sheetFormatPr defaultRowHeight="14.4"/>
  <cols>
    <col min="3" max="6" width="11.33203125" customWidth="1"/>
    <col min="9" max="9" width="10.33203125" customWidth="1"/>
    <col min="12" max="12" width="9.33203125" customWidth="1"/>
    <col min="13" max="14" width="9.6640625" customWidth="1"/>
  </cols>
  <sheetData>
    <row r="1" spans="1:14">
      <c r="A1" s="48" t="s">
        <v>89</v>
      </c>
      <c r="B1" s="48"/>
      <c r="C1" s="48"/>
      <c r="D1" s="48"/>
      <c r="E1" s="48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50" t="s">
        <v>90</v>
      </c>
      <c r="B2" s="13"/>
      <c r="C2" s="13"/>
      <c r="D2" s="13"/>
      <c r="E2" s="51"/>
      <c r="F2" s="52"/>
      <c r="G2" s="52"/>
      <c r="H2" s="52"/>
      <c r="I2" s="50" t="s">
        <v>91</v>
      </c>
      <c r="J2" s="13"/>
      <c r="K2" s="13"/>
      <c r="L2" s="13"/>
      <c r="M2" s="51"/>
      <c r="N2" s="52"/>
    </row>
    <row r="3" spans="1:14">
      <c r="A3" s="53"/>
      <c r="B3" s="54" t="s">
        <v>92</v>
      </c>
      <c r="C3" s="54" t="s">
        <v>39</v>
      </c>
      <c r="D3" s="54" t="s">
        <v>40</v>
      </c>
      <c r="E3" s="54" t="s">
        <v>43</v>
      </c>
      <c r="F3" s="54" t="s">
        <v>46</v>
      </c>
      <c r="G3" s="52"/>
      <c r="H3" s="52"/>
      <c r="I3" s="53"/>
      <c r="J3" s="54" t="s">
        <v>92</v>
      </c>
      <c r="K3" s="54" t="s">
        <v>39</v>
      </c>
      <c r="L3" s="54" t="s">
        <v>40</v>
      </c>
      <c r="M3" s="54" t="s">
        <v>43</v>
      </c>
      <c r="N3" s="54" t="s">
        <v>46</v>
      </c>
    </row>
    <row r="4" spans="1:14">
      <c r="A4" s="55" t="s">
        <v>14</v>
      </c>
      <c r="B4" s="57">
        <v>999108</v>
      </c>
      <c r="C4" s="57">
        <v>1068968</v>
      </c>
      <c r="D4" s="57">
        <v>1074781</v>
      </c>
      <c r="E4" s="57">
        <v>1167194</v>
      </c>
      <c r="F4" s="57">
        <v>1536854</v>
      </c>
      <c r="G4" s="52"/>
      <c r="H4" s="52"/>
      <c r="I4" s="55" t="s">
        <v>14</v>
      </c>
      <c r="J4" s="57">
        <v>79799</v>
      </c>
      <c r="K4" s="57">
        <v>90113</v>
      </c>
      <c r="L4" s="57">
        <v>94515</v>
      </c>
      <c r="M4" s="57">
        <v>102534</v>
      </c>
      <c r="N4" s="57">
        <v>190004</v>
      </c>
    </row>
    <row r="5" spans="1:14">
      <c r="A5" s="51" t="s">
        <v>15</v>
      </c>
      <c r="B5" s="57">
        <v>968578</v>
      </c>
      <c r="C5" s="57">
        <v>994789</v>
      </c>
      <c r="D5" s="57">
        <v>1033770</v>
      </c>
      <c r="E5" s="57">
        <v>1111541</v>
      </c>
      <c r="F5" s="57">
        <v>1415880</v>
      </c>
      <c r="G5" s="51"/>
      <c r="H5" s="13"/>
      <c r="I5" s="51" t="s">
        <v>15</v>
      </c>
      <c r="J5" s="57">
        <v>93544</v>
      </c>
      <c r="K5" s="57">
        <v>92569</v>
      </c>
      <c r="L5" s="57">
        <v>101435</v>
      </c>
      <c r="M5" s="57">
        <v>106301</v>
      </c>
      <c r="N5" s="57">
        <v>145089</v>
      </c>
    </row>
    <row r="6" spans="1:14">
      <c r="A6" s="51" t="s">
        <v>16</v>
      </c>
      <c r="B6" s="57">
        <v>928290</v>
      </c>
      <c r="C6" s="57">
        <v>900478</v>
      </c>
      <c r="D6" s="57">
        <v>934949</v>
      </c>
      <c r="E6" s="57">
        <v>951308</v>
      </c>
      <c r="F6" s="57">
        <v>1188144</v>
      </c>
      <c r="G6" s="51"/>
      <c r="H6" s="13"/>
      <c r="I6" s="51" t="s">
        <v>16</v>
      </c>
      <c r="J6" s="57">
        <v>102700</v>
      </c>
      <c r="K6" s="57">
        <v>108530</v>
      </c>
      <c r="L6" s="57">
        <v>119586</v>
      </c>
      <c r="M6" s="57">
        <v>128306</v>
      </c>
      <c r="N6" s="57">
        <v>102673</v>
      </c>
    </row>
    <row r="7" spans="1:14">
      <c r="A7" s="51" t="s">
        <v>17</v>
      </c>
      <c r="B7" s="57">
        <v>843958</v>
      </c>
      <c r="C7" s="57">
        <v>884178</v>
      </c>
      <c r="D7" s="57">
        <v>926844</v>
      </c>
      <c r="E7" s="57">
        <v>903556</v>
      </c>
      <c r="F7" s="57">
        <v>1099105</v>
      </c>
      <c r="G7" s="51"/>
      <c r="H7" s="13"/>
      <c r="I7" s="51" t="s">
        <v>17</v>
      </c>
      <c r="J7" s="57">
        <v>82045</v>
      </c>
      <c r="K7" s="57">
        <v>110888</v>
      </c>
      <c r="L7" s="57">
        <v>109999</v>
      </c>
      <c r="M7" s="57">
        <v>316299</v>
      </c>
      <c r="N7" s="57">
        <v>148747</v>
      </c>
    </row>
    <row r="8" spans="1:14">
      <c r="A8" s="51" t="s">
        <v>18</v>
      </c>
      <c r="B8" s="57">
        <v>926947</v>
      </c>
      <c r="C8" s="57">
        <v>934131</v>
      </c>
      <c r="D8" s="57">
        <v>995746</v>
      </c>
      <c r="E8" s="57">
        <v>1136076</v>
      </c>
      <c r="F8" s="57">
        <v>1177043</v>
      </c>
      <c r="G8" s="51"/>
      <c r="H8" s="13"/>
      <c r="I8" s="51" t="s">
        <v>18</v>
      </c>
      <c r="J8" s="57">
        <v>77544</v>
      </c>
      <c r="K8" s="57">
        <v>95535</v>
      </c>
      <c r="L8" s="57">
        <v>106404</v>
      </c>
      <c r="M8" s="57">
        <v>733229</v>
      </c>
      <c r="N8" s="57">
        <v>266333</v>
      </c>
    </row>
    <row r="9" spans="1:14">
      <c r="A9" s="51" t="s">
        <v>19</v>
      </c>
      <c r="B9" s="57">
        <v>916182</v>
      </c>
      <c r="C9" s="57">
        <v>928066</v>
      </c>
      <c r="D9" s="57">
        <v>966476</v>
      </c>
      <c r="E9" s="57">
        <v>1379859</v>
      </c>
      <c r="F9" s="57">
        <v>1214582</v>
      </c>
      <c r="G9" s="51"/>
      <c r="H9" s="13"/>
      <c r="I9" s="51" t="s">
        <v>19</v>
      </c>
      <c r="J9" s="57">
        <v>62695</v>
      </c>
      <c r="K9" s="57">
        <v>65716</v>
      </c>
      <c r="L9" s="57">
        <v>94187</v>
      </c>
      <c r="M9" s="57">
        <v>819929</v>
      </c>
      <c r="N9" s="57">
        <v>213942</v>
      </c>
    </row>
    <row r="10" spans="1:14">
      <c r="A10" s="51" t="s">
        <v>20</v>
      </c>
      <c r="B10" s="57">
        <v>913183</v>
      </c>
      <c r="C10" s="57">
        <v>940017</v>
      </c>
      <c r="D10" s="57">
        <v>1023555</v>
      </c>
      <c r="E10" s="57">
        <v>1365342</v>
      </c>
      <c r="F10" s="57">
        <v>1179724</v>
      </c>
      <c r="G10" s="51"/>
      <c r="H10" s="13"/>
      <c r="I10" s="51" t="s">
        <v>20</v>
      </c>
      <c r="J10" s="57">
        <v>62670</v>
      </c>
      <c r="K10" s="57">
        <v>64011</v>
      </c>
      <c r="L10" s="57">
        <v>75671</v>
      </c>
      <c r="M10" s="57">
        <v>656670</v>
      </c>
      <c r="N10" s="57">
        <v>103361</v>
      </c>
    </row>
    <row r="11" spans="1:14">
      <c r="A11" s="51" t="s">
        <v>21</v>
      </c>
      <c r="B11" s="57">
        <v>942758</v>
      </c>
      <c r="C11" s="57">
        <v>960026</v>
      </c>
      <c r="D11" s="57">
        <v>1005540</v>
      </c>
      <c r="E11" s="57">
        <v>1178558</v>
      </c>
      <c r="F11" s="57">
        <v>1132548</v>
      </c>
      <c r="G11" s="51"/>
      <c r="H11" s="13"/>
      <c r="I11" s="51" t="s">
        <v>21</v>
      </c>
      <c r="J11" s="57">
        <v>55153</v>
      </c>
      <c r="K11" s="57">
        <v>60576</v>
      </c>
      <c r="L11" s="57">
        <v>63897</v>
      </c>
      <c r="M11" s="57">
        <v>356975</v>
      </c>
      <c r="N11" s="57">
        <v>87877</v>
      </c>
    </row>
    <row r="12" spans="1:14">
      <c r="A12" s="51" t="s">
        <v>22</v>
      </c>
      <c r="B12" s="57">
        <v>961872</v>
      </c>
      <c r="C12" s="57">
        <v>957047</v>
      </c>
      <c r="D12" s="57">
        <v>1040418</v>
      </c>
      <c r="E12" s="57">
        <v>1181035</v>
      </c>
      <c r="F12" s="57">
        <v>1177035</v>
      </c>
      <c r="G12" s="51"/>
      <c r="H12" s="13"/>
      <c r="I12" s="51" t="s">
        <v>22</v>
      </c>
      <c r="J12" s="57">
        <v>46686</v>
      </c>
      <c r="K12" s="57">
        <v>49953</v>
      </c>
      <c r="L12" s="57">
        <v>54433</v>
      </c>
      <c r="M12" s="57">
        <v>168722</v>
      </c>
      <c r="N12" s="57">
        <v>68829</v>
      </c>
    </row>
    <row r="13" spans="1:14">
      <c r="A13" s="51" t="s">
        <v>23</v>
      </c>
      <c r="B13" s="57">
        <v>951235</v>
      </c>
      <c r="C13" s="57">
        <v>980240</v>
      </c>
      <c r="D13" s="57">
        <v>1035397</v>
      </c>
      <c r="E13" s="57">
        <v>1150640</v>
      </c>
      <c r="F13" s="57"/>
      <c r="G13" s="51"/>
      <c r="H13" s="13"/>
      <c r="I13" s="51" t="s">
        <v>23</v>
      </c>
      <c r="J13" s="57">
        <v>56389</v>
      </c>
      <c r="K13" s="57">
        <v>57361</v>
      </c>
      <c r="L13" s="57">
        <v>63127</v>
      </c>
      <c r="M13" s="57">
        <v>89526</v>
      </c>
      <c r="N13" s="56"/>
    </row>
    <row r="14" spans="1:14">
      <c r="A14" s="51" t="s">
        <v>24</v>
      </c>
      <c r="B14" s="57">
        <v>966398</v>
      </c>
      <c r="C14" s="57">
        <v>974679</v>
      </c>
      <c r="D14" s="57">
        <v>1042116</v>
      </c>
      <c r="E14" s="57">
        <v>1150855</v>
      </c>
      <c r="F14" s="57"/>
      <c r="G14" s="51"/>
      <c r="H14" s="13"/>
      <c r="I14" s="51" t="s">
        <v>24</v>
      </c>
      <c r="J14" s="57">
        <v>78326</v>
      </c>
      <c r="K14" s="57">
        <v>77498</v>
      </c>
      <c r="L14" s="57">
        <v>91711</v>
      </c>
      <c r="M14" s="57">
        <v>96900</v>
      </c>
      <c r="N14" s="56"/>
    </row>
    <row r="15" spans="1:14">
      <c r="A15" s="51" t="s">
        <v>25</v>
      </c>
      <c r="B15" s="57">
        <v>991154</v>
      </c>
      <c r="C15" s="57">
        <v>1010234</v>
      </c>
      <c r="D15" s="57">
        <v>1102366</v>
      </c>
      <c r="E15" s="57">
        <v>1417042</v>
      </c>
      <c r="F15" s="57"/>
      <c r="G15" s="51"/>
      <c r="H15" s="13"/>
      <c r="I15" s="51" t="s">
        <v>25</v>
      </c>
      <c r="J15" s="57">
        <v>1004</v>
      </c>
      <c r="K15" s="57">
        <v>91132</v>
      </c>
      <c r="L15" s="57">
        <v>101797</v>
      </c>
      <c r="M15" s="57">
        <v>147899</v>
      </c>
      <c r="N15" s="56"/>
    </row>
    <row r="16" spans="1:14">
      <c r="E16" s="63"/>
      <c r="F16" s="63"/>
      <c r="M16" s="63"/>
      <c r="N16" s="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G1" workbookViewId="0">
      <selection activeCell="P4" sqref="P4"/>
    </sheetView>
  </sheetViews>
  <sheetFormatPr defaultRowHeight="14.4"/>
  <cols>
    <col min="1" max="1" width="39.88671875" customWidth="1"/>
    <col min="2" max="2" width="7.6640625" customWidth="1"/>
    <col min="3" max="3" width="9.33203125" customWidth="1"/>
    <col min="4" max="13" width="8.88671875" customWidth="1"/>
    <col min="14" max="15" width="7.6640625" customWidth="1"/>
    <col min="16" max="16" width="9.44140625" customWidth="1"/>
  </cols>
  <sheetData>
    <row r="1" spans="1:20" s="7" customFormat="1" ht="15.6">
      <c r="A1" s="35" t="s">
        <v>26</v>
      </c>
      <c r="B1" s="13"/>
      <c r="C1" s="13"/>
    </row>
    <row r="2" spans="1:20" ht="15" thickBot="1"/>
    <row r="3" spans="1:20" ht="31.95" customHeight="1" thickBot="1">
      <c r="A3" s="14"/>
      <c r="B3" s="14">
        <v>2007</v>
      </c>
      <c r="C3" s="14">
        <v>2008</v>
      </c>
      <c r="D3" s="14">
        <v>2009</v>
      </c>
      <c r="E3" s="14">
        <v>2010</v>
      </c>
      <c r="F3" s="14">
        <v>2011</v>
      </c>
      <c r="G3" s="14">
        <v>2012</v>
      </c>
      <c r="H3" s="14">
        <v>2013</v>
      </c>
      <c r="I3" s="14">
        <v>2014</v>
      </c>
      <c r="J3" s="14">
        <v>2015</v>
      </c>
      <c r="K3" s="14">
        <v>2016</v>
      </c>
      <c r="L3" s="14">
        <v>2017</v>
      </c>
      <c r="M3" s="14">
        <v>2018</v>
      </c>
      <c r="N3" s="14">
        <v>2019</v>
      </c>
      <c r="O3" s="14">
        <v>2020</v>
      </c>
      <c r="P3" s="58" t="s">
        <v>98</v>
      </c>
    </row>
    <row r="4" spans="1:20">
      <c r="A4" s="27" t="s">
        <v>38</v>
      </c>
      <c r="B4" s="34">
        <v>3594.5</v>
      </c>
      <c r="C4" s="34">
        <v>4791.1000000000004</v>
      </c>
      <c r="D4" s="34">
        <v>-7553.5</v>
      </c>
      <c r="E4" s="34">
        <v>-10917.4</v>
      </c>
      <c r="F4" s="34">
        <v>-16667.5</v>
      </c>
      <c r="G4" s="34">
        <v>-18984.3</v>
      </c>
      <c r="H4" s="34">
        <v>-31884.6</v>
      </c>
      <c r="I4" s="34">
        <v>-40321.699999999997</v>
      </c>
      <c r="J4" s="34">
        <v>-45924.3</v>
      </c>
      <c r="K4" s="34">
        <v>-45321.2</v>
      </c>
      <c r="L4" s="34">
        <v>-2190.6999999999998</v>
      </c>
      <c r="M4" s="34">
        <v>4660.5</v>
      </c>
      <c r="N4" s="31">
        <f>ROUND(N6+N7-N8,1)</f>
        <v>4208.1000000000004</v>
      </c>
      <c r="O4" s="31">
        <v>9736.2000000000007</v>
      </c>
      <c r="P4" s="31">
        <v>8998.2000000000007</v>
      </c>
      <c r="R4" s="12"/>
      <c r="S4" s="12"/>
      <c r="T4" s="12"/>
    </row>
    <row r="5" spans="1:20">
      <c r="A5" s="32" t="s">
        <v>34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R5" s="12"/>
      <c r="S5" s="12"/>
      <c r="T5" s="12"/>
    </row>
    <row r="6" spans="1:20">
      <c r="A6" s="28" t="s">
        <v>32</v>
      </c>
      <c r="B6" s="19">
        <v>3083.5</v>
      </c>
      <c r="C6" s="19">
        <v>3661.2</v>
      </c>
      <c r="D6" s="19">
        <v>899.3</v>
      </c>
      <c r="E6" s="19">
        <v>877.8</v>
      </c>
      <c r="F6" s="19">
        <v>13.2</v>
      </c>
      <c r="G6" s="19">
        <v>9.1999999999999993</v>
      </c>
      <c r="H6" s="19">
        <v>1076</v>
      </c>
      <c r="I6" s="19">
        <v>773.8</v>
      </c>
      <c r="J6" s="19">
        <v>1373.5</v>
      </c>
      <c r="K6" s="19">
        <v>1466</v>
      </c>
      <c r="L6" s="19">
        <v>4887.8999999999996</v>
      </c>
      <c r="M6" s="19">
        <v>2485.5</v>
      </c>
      <c r="N6" s="19">
        <v>1703.9</v>
      </c>
      <c r="O6" s="19">
        <v>14445.7</v>
      </c>
      <c r="P6" s="19">
        <v>1513.3130000000001</v>
      </c>
      <c r="Q6" s="12"/>
      <c r="R6" s="12"/>
      <c r="S6" s="12"/>
      <c r="T6" s="12"/>
    </row>
    <row r="7" spans="1:20">
      <c r="A7" s="29" t="s">
        <v>33</v>
      </c>
      <c r="B7" s="16">
        <v>6070.9</v>
      </c>
      <c r="C7" s="16">
        <v>7098.6</v>
      </c>
      <c r="D7" s="16">
        <v>7181.4</v>
      </c>
      <c r="E7" s="16">
        <v>6108.4</v>
      </c>
      <c r="F7" s="16">
        <v>6101.9</v>
      </c>
      <c r="G7" s="16">
        <v>7455.6</v>
      </c>
      <c r="H7" s="16">
        <v>6156.1</v>
      </c>
      <c r="I7" s="16">
        <v>5884.2</v>
      </c>
      <c r="J7" s="16">
        <v>6483.6</v>
      </c>
      <c r="K7" s="16">
        <v>6695.2</v>
      </c>
      <c r="L7" s="16">
        <v>7721.2</v>
      </c>
      <c r="M7" s="16">
        <v>10780.8</v>
      </c>
      <c r="N7" s="19">
        <v>11126.5</v>
      </c>
      <c r="O7" s="19">
        <v>13876.8</v>
      </c>
      <c r="P7" s="19">
        <v>16348.953</v>
      </c>
      <c r="Q7" s="12"/>
      <c r="R7" s="12"/>
      <c r="S7" s="12"/>
      <c r="T7" s="12"/>
    </row>
    <row r="8" spans="1:20">
      <c r="A8" s="29" t="s">
        <v>35</v>
      </c>
      <c r="B8" s="16">
        <v>5559.9</v>
      </c>
      <c r="C8" s="16">
        <v>5968.6</v>
      </c>
      <c r="D8" s="16">
        <v>15634.2</v>
      </c>
      <c r="E8" s="16">
        <v>17903.599999999999</v>
      </c>
      <c r="F8" s="16">
        <v>22782.6</v>
      </c>
      <c r="G8" s="16">
        <v>26449.200000000001</v>
      </c>
      <c r="H8" s="16">
        <v>39116.699999999997</v>
      </c>
      <c r="I8" s="16">
        <v>46979.6</v>
      </c>
      <c r="J8" s="16">
        <v>53781.5</v>
      </c>
      <c r="K8" s="16">
        <v>53482.3</v>
      </c>
      <c r="L8" s="16">
        <v>14799.8</v>
      </c>
      <c r="M8" s="16">
        <v>8605.7999999999993</v>
      </c>
      <c r="N8" s="19">
        <v>8622.2999999999993</v>
      </c>
      <c r="O8" s="19">
        <v>10595.8</v>
      </c>
      <c r="P8" s="19">
        <v>8864.0480000000007</v>
      </c>
      <c r="Q8" s="12"/>
      <c r="R8" s="12"/>
      <c r="S8" s="12"/>
      <c r="T8" s="12"/>
    </row>
    <row r="9" spans="1:20">
      <c r="A9" s="30" t="s">
        <v>36</v>
      </c>
      <c r="B9" s="19">
        <v>0.2</v>
      </c>
      <c r="C9" s="19">
        <v>0</v>
      </c>
      <c r="D9" s="19">
        <v>3983.1</v>
      </c>
      <c r="E9" s="19"/>
      <c r="F9" s="19">
        <v>847.7</v>
      </c>
      <c r="G9" s="19">
        <v>845.6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2"/>
      <c r="R9" s="12"/>
      <c r="S9" s="12"/>
      <c r="T9" s="12"/>
    </row>
    <row r="10" spans="1:20" ht="15" thickBot="1">
      <c r="A10" s="33" t="s">
        <v>37</v>
      </c>
      <c r="B10" s="20"/>
      <c r="C10" s="20">
        <v>0</v>
      </c>
      <c r="D10" s="20">
        <v>5500</v>
      </c>
      <c r="E10" s="20">
        <v>10877.5</v>
      </c>
      <c r="F10" s="20">
        <v>15877.5</v>
      </c>
      <c r="G10" s="20">
        <v>18877.5</v>
      </c>
      <c r="H10" s="20">
        <v>30877.5</v>
      </c>
      <c r="I10" s="20">
        <v>39801.9</v>
      </c>
      <c r="J10" s="20">
        <v>45326</v>
      </c>
      <c r="K10" s="20">
        <v>46326</v>
      </c>
      <c r="L10" s="20">
        <v>7174.1</v>
      </c>
      <c r="M10" s="20">
        <v>0</v>
      </c>
      <c r="N10" s="20">
        <v>0</v>
      </c>
      <c r="O10" s="20">
        <v>0</v>
      </c>
      <c r="P10" s="20">
        <v>0</v>
      </c>
      <c r="Q10" s="12"/>
      <c r="R10" s="12"/>
      <c r="S10" s="12"/>
      <c r="T10" s="12"/>
    </row>
    <row r="11" spans="1:20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20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2"/>
      <c r="O12" s="12"/>
    </row>
    <row r="13" spans="1:20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2"/>
    </row>
    <row r="14" spans="1:20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0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wskaźnik pokrycia</vt:lpstr>
      <vt:lpstr>przypis składek</vt:lpstr>
      <vt:lpstr>cudzoziemcy</vt:lpstr>
      <vt:lpstr>liczba emerytur</vt:lpstr>
      <vt:lpstr>liczba rent rodzinnych</vt:lpstr>
      <vt:lpstr>liczba rent niezdolności</vt:lpstr>
      <vt:lpstr>zasiłki1</vt:lpstr>
      <vt:lpstr>zasiłki2</vt:lpstr>
      <vt:lpstr>stan FUS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Posiadała</cp:lastModifiedBy>
  <dcterms:created xsi:type="dcterms:W3CDTF">2018-11-27T10:32:45Z</dcterms:created>
  <dcterms:modified xsi:type="dcterms:W3CDTF">2021-11-18T13:21:12Z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