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ek.dziekan\Desktop\Olimpiada ubezpieczeniowa\raporty wojewódzkie\"/>
    </mc:Choice>
  </mc:AlternateContent>
  <xr:revisionPtr revIDLastSave="0" documentId="13_ncr:1_{389AB3CD-C5FC-4899-AF9F-79A2BEB51AFB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4" i="1" l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<sst xmlns="http://schemas.openxmlformats.org/spreadsheetml/2006/main" count="96" uniqueCount="66">
  <si>
    <t>ResponseDateTimeStart</t>
  </si>
  <si>
    <t>ResponseDateTimeCompleted</t>
  </si>
  <si>
    <t>surveyCompletionTime</t>
  </si>
  <si>
    <t>WYNIK TESTU</t>
  </si>
  <si>
    <t>Województwo</t>
  </si>
  <si>
    <t>Szkoła | Lubelskie</t>
  </si>
  <si>
    <t>response</t>
  </si>
  <si>
    <t>lubelskie</t>
  </si>
  <si>
    <t>19-03-2021 09:59:58.00</t>
  </si>
  <si>
    <t>19-03-2021 10:31:06.00</t>
  </si>
  <si>
    <t>Zespół Szkół Ogólnokształcących nr 1 im. Komisji Edukacji Narodowej w Puławach</t>
  </si>
  <si>
    <t>19-03-2021 10:00:01.00</t>
  </si>
  <si>
    <t>19-03-2021 10:30:27.00</t>
  </si>
  <si>
    <t>Zespół Szkół w Poniatowej</t>
  </si>
  <si>
    <t>19-03-2021 10:00:02.00</t>
  </si>
  <si>
    <t>19-03-2021 10:31:19.00</t>
  </si>
  <si>
    <t>Zespół Szkół Zawodowych i Ogólnokształcących w Biłgoraju</t>
  </si>
  <si>
    <t>19-03-2021 10:29:43.00</t>
  </si>
  <si>
    <t>I LO im. Jana Zamoyskiego w Zamościu</t>
  </si>
  <si>
    <t>19-03-2021 10:00:03.00</t>
  </si>
  <si>
    <t>19-03-2021 10:30:34.00</t>
  </si>
  <si>
    <t>Zespół Szkół Centrum Kształcenia Rolniczego w Korolówce-Osadzie we Włodawie</t>
  </si>
  <si>
    <t>19-03-2021 10:31:11.00</t>
  </si>
  <si>
    <t>Zespół Szkół im. Króla Kazimierza Jagiellończyka w Łęcznej</t>
  </si>
  <si>
    <t>19-03-2021 10:00:04.00</t>
  </si>
  <si>
    <t>19-03-2021 10:26:33.00</t>
  </si>
  <si>
    <t>Zespół Szkół Budowlanych i Ogólnokształcących w Biłgoraju</t>
  </si>
  <si>
    <t>19-03-2021 10:00:05.00</t>
  </si>
  <si>
    <t>Zespół Szkół nr 3 im. W.S. Reymonta w Łukowie</t>
  </si>
  <si>
    <t>19-03-2021 10:29:59.00</t>
  </si>
  <si>
    <t>Zespół Szkół Zawodowych nr 2 w Rykach</t>
  </si>
  <si>
    <t>19-03-2021 10:00:06.00</t>
  </si>
  <si>
    <t>19-03-2021 10:23:13.00</t>
  </si>
  <si>
    <t>Zespół Szkół nr 1 im. Tadeusza Kościuszki w Krasnymstawie</t>
  </si>
  <si>
    <t>19-03-2021 10:00:07.00</t>
  </si>
  <si>
    <t>19-03-2021 10:31:54.00</t>
  </si>
  <si>
    <t>Zespół Szkół Budowlanych i Geodezyjnych w Chełmie</t>
  </si>
  <si>
    <t>19-03-2021 10:00:09.00</t>
  </si>
  <si>
    <t>19-03-2021 10:15:37.00</t>
  </si>
  <si>
    <t>II LO im. G. Orlicz-Dreszera w Chełmie</t>
  </si>
  <si>
    <t>19-03-2021 10:00:11.00</t>
  </si>
  <si>
    <t>19-03-2021 10:22:28.00</t>
  </si>
  <si>
    <t>Zespół Szkół Ponadpodstawowych im. Jana Pawła II w Radzyniu Podlaskim</t>
  </si>
  <si>
    <t>19-03-2021 10:00:12.00</t>
  </si>
  <si>
    <t>19-03-2021 10:24:33.00</t>
  </si>
  <si>
    <t>Zespół Szkół Technicznych w Janowie Lubelskim</t>
  </si>
  <si>
    <t>19-03-2021 10:00:14.00</t>
  </si>
  <si>
    <t>19-03-2021 10:31:27.00</t>
  </si>
  <si>
    <t>19-03-2021 10:25:00.00</t>
  </si>
  <si>
    <t>Zespół Szkół im. Stefanii Sempołowskiej w Puławach</t>
  </si>
  <si>
    <t>19-03-2021 10:00:17.00</t>
  </si>
  <si>
    <t>I Liceum Ogólnokształcące im. Władysława Jagiełły w Krasnymstawie</t>
  </si>
  <si>
    <t>19-03-2021 10:00:18.00</t>
  </si>
  <si>
    <t>19-03-2021 10:31:36.00</t>
  </si>
  <si>
    <t>Zespół Szkół Zawodowych nr 1 w Białej Podlaskiej</t>
  </si>
  <si>
    <t>19-03-2021 10:18:40.00</t>
  </si>
  <si>
    <t>Regionalne Centrum Edukacji Zawodowej w Lubartowie</t>
  </si>
  <si>
    <t>19-03-2021 10:30:55.00</t>
  </si>
  <si>
    <t>Technikum nr 1 w Zamościu</t>
  </si>
  <si>
    <t>19-03-2021 10:00:40.00</t>
  </si>
  <si>
    <t>19-03-2021 10:20:32.00</t>
  </si>
  <si>
    <t>IV LO im. Stefanii Sempołowskiej w Lublinie</t>
  </si>
  <si>
    <t>19-03-2021 10:01:38.00</t>
  </si>
  <si>
    <t>Zespół Szkół nr 2 im. Księcia Pawła Karola Sanguszki w Lubartowie</t>
  </si>
  <si>
    <t>19-03-2021 10:02:15.00</t>
  </si>
  <si>
    <t>Zespół Szkół nr 1 im. Władysława Grabskiego w Lublinie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</si>
</sst>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21" fontId="0" fillId="0" borderId="0" xfId="0" applyNumberForma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topLeftCell="A5" workbookViewId="0">
      <selection activeCell="G9" sqref="G9"/>
    </sheetView>
  </sheetViews>
  <sheetFormatPr defaultRowHeight="14.5" x14ac:dyDescent="0.35"/>
  <cols>
    <col min="1" max="1" width="41.7265625" customWidth="1"/>
    <col min="2" max="2" width="27.453125" customWidth="1"/>
    <col min="3" max="3" width="23.1796875" customWidth="1"/>
    <col min="4" max="4" width="19.7265625" customWidth="1"/>
    <col min="5" max="5" width="21.7265625" customWidth="1"/>
    <col min="6" max="6" width="81.26953125" customWidth="1"/>
    <col min="10" max="10" width="34" customWidth="1"/>
    <col min="11" max="11" width="18.81640625" customWidth="1"/>
    <col min="13" max="13" width="74.54296875" customWidth="1"/>
  </cols>
  <sheetData>
    <row r="1" spans="1: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5">
      <c r="A2" s="1"/>
      <c r="B2" s="1"/>
      <c r="C2" s="1"/>
      <c r="D2" s="1"/>
      <c r="E2" s="1" t="s">
        <v>6</v>
      </c>
      <c r="F2" s="1" t="s">
        <v>6</v>
      </c>
    </row>
    <row r="3" spans="1:6" x14ac:dyDescent="0.35">
      <c r="A3" t="s">
        <v>64</v>
      </c>
      <c r="B3" t="s">
        <v>48</v>
      </c>
      <c r="C3" s="2">
        <f>TIME(0,0,1365)</f>
        <v>1.579861111111111E-2</v>
      </c>
      <c r="D3">
        <v>22</v>
      </c>
      <c r="E3" t="s">
        <v>7</v>
      </c>
      <c r="F3" t="s">
        <v>65</v>
      </c>
    </row>
    <row r="4" spans="1:6" x14ac:dyDescent="0.35">
      <c r="A4" t="s">
        <v>40</v>
      </c>
      <c r="B4" t="s">
        <v>41</v>
      </c>
      <c r="C4" s="2">
        <f>TIME(0,0,1337)</f>
        <v>1.5474537037037038E-2</v>
      </c>
      <c r="D4">
        <v>19</v>
      </c>
      <c r="E4" t="s">
        <v>7</v>
      </c>
      <c r="F4" t="s">
        <v>42</v>
      </c>
    </row>
    <row r="5" spans="1:6" x14ac:dyDescent="0.35">
      <c r="A5" t="s">
        <v>43</v>
      </c>
      <c r="B5" t="s">
        <v>44</v>
      </c>
      <c r="C5" s="2">
        <f>TIME(0,0,1461)</f>
        <v>1.6909722222222225E-2</v>
      </c>
      <c r="D5">
        <v>18</v>
      </c>
      <c r="E5" t="s">
        <v>7</v>
      </c>
      <c r="F5" t="s">
        <v>45</v>
      </c>
    </row>
    <row r="6" spans="1:6" x14ac:dyDescent="0.35">
      <c r="A6" t="s">
        <v>19</v>
      </c>
      <c r="B6" t="s">
        <v>20</v>
      </c>
      <c r="C6" s="2">
        <f>TIME(0,0,1831)</f>
        <v>2.119212962962963E-2</v>
      </c>
      <c r="D6">
        <v>18</v>
      </c>
      <c r="E6" t="s">
        <v>7</v>
      </c>
      <c r="F6" t="s">
        <v>21</v>
      </c>
    </row>
    <row r="7" spans="1:6" x14ac:dyDescent="0.35">
      <c r="A7" t="s">
        <v>31</v>
      </c>
      <c r="B7" t="s">
        <v>32</v>
      </c>
      <c r="C7" s="2">
        <f>TIME(0,0,1387)</f>
        <v>1.6053240740740739E-2</v>
      </c>
      <c r="D7">
        <v>17</v>
      </c>
      <c r="E7" t="s">
        <v>7</v>
      </c>
      <c r="F7" t="s">
        <v>33</v>
      </c>
    </row>
    <row r="8" spans="1:6" x14ac:dyDescent="0.35">
      <c r="A8" t="s">
        <v>14</v>
      </c>
      <c r="B8" t="s">
        <v>17</v>
      </c>
      <c r="C8" s="2">
        <f>TIME(0,0,1781)</f>
        <v>2.0613425925925927E-2</v>
      </c>
      <c r="D8">
        <v>17</v>
      </c>
      <c r="E8" t="s">
        <v>7</v>
      </c>
      <c r="F8" t="s">
        <v>18</v>
      </c>
    </row>
    <row r="9" spans="1:6" x14ac:dyDescent="0.35">
      <c r="A9" t="s">
        <v>50</v>
      </c>
      <c r="B9" t="s">
        <v>29</v>
      </c>
      <c r="C9" s="2">
        <f>TIME(0,0,1782)</f>
        <v>2.0625000000000001E-2</v>
      </c>
      <c r="D9">
        <v>17</v>
      </c>
      <c r="E9" t="s">
        <v>7</v>
      </c>
      <c r="F9" t="s">
        <v>51</v>
      </c>
    </row>
    <row r="10" spans="1:6" x14ac:dyDescent="0.35">
      <c r="A10" t="s">
        <v>62</v>
      </c>
      <c r="B10" t="s">
        <v>32</v>
      </c>
      <c r="C10" s="2">
        <f>TIME(0,0,1295)</f>
        <v>1.4988425925925926E-2</v>
      </c>
      <c r="D10">
        <v>16</v>
      </c>
      <c r="E10" t="s">
        <v>7</v>
      </c>
      <c r="F10" t="s">
        <v>63</v>
      </c>
    </row>
    <row r="11" spans="1:6" x14ac:dyDescent="0.35">
      <c r="A11" t="s">
        <v>24</v>
      </c>
      <c r="B11" t="s">
        <v>25</v>
      </c>
      <c r="C11" s="2">
        <f>TIME(0,0,1589)</f>
        <v>1.8391203703703705E-2</v>
      </c>
      <c r="D11">
        <v>15</v>
      </c>
      <c r="E11" t="s">
        <v>7</v>
      </c>
      <c r="F11" t="s">
        <v>26</v>
      </c>
    </row>
    <row r="12" spans="1:6" x14ac:dyDescent="0.35">
      <c r="A12" t="s">
        <v>27</v>
      </c>
      <c r="B12" t="s">
        <v>29</v>
      </c>
      <c r="C12" s="2">
        <f>TIME(0,0,1794)</f>
        <v>2.0763888888888887E-2</v>
      </c>
      <c r="D12">
        <v>15</v>
      </c>
      <c r="E12" t="s">
        <v>7</v>
      </c>
      <c r="F12" t="s">
        <v>30</v>
      </c>
    </row>
    <row r="13" spans="1:6" x14ac:dyDescent="0.35">
      <c r="A13" t="s">
        <v>52</v>
      </c>
      <c r="B13" t="s">
        <v>57</v>
      </c>
      <c r="C13" s="2">
        <f>TIME(0,0,1837)</f>
        <v>2.1261574074074075E-2</v>
      </c>
      <c r="D13">
        <v>15</v>
      </c>
      <c r="E13" t="s">
        <v>7</v>
      </c>
      <c r="F13" t="s">
        <v>58</v>
      </c>
    </row>
    <row r="14" spans="1:6" x14ac:dyDescent="0.35">
      <c r="A14" t="s">
        <v>34</v>
      </c>
      <c r="B14" t="s">
        <v>35</v>
      </c>
      <c r="C14" s="2">
        <f>TIME(0,0,1907)</f>
        <v>2.207175925925926E-2</v>
      </c>
      <c r="D14">
        <v>15</v>
      </c>
      <c r="E14" t="s">
        <v>7</v>
      </c>
      <c r="F14" t="s">
        <v>36</v>
      </c>
    </row>
    <row r="15" spans="1:6" x14ac:dyDescent="0.35">
      <c r="A15" t="s">
        <v>52</v>
      </c>
      <c r="B15" t="s">
        <v>53</v>
      </c>
      <c r="C15" s="2">
        <f>TIME(0,0,1878)</f>
        <v>2.1736111111111112E-2</v>
      </c>
      <c r="D15">
        <v>14</v>
      </c>
      <c r="E15" t="s">
        <v>7</v>
      </c>
      <c r="F15" t="s">
        <v>54</v>
      </c>
    </row>
    <row r="16" spans="1:6" x14ac:dyDescent="0.35">
      <c r="A16" t="s">
        <v>11</v>
      </c>
      <c r="B16" t="s">
        <v>12</v>
      </c>
      <c r="C16" s="2">
        <f>TIME(0,0,1826)</f>
        <v>2.1134259259259259E-2</v>
      </c>
      <c r="D16">
        <v>13</v>
      </c>
      <c r="E16" t="s">
        <v>7</v>
      </c>
      <c r="F16" t="s">
        <v>13</v>
      </c>
    </row>
    <row r="17" spans="1:6" x14ac:dyDescent="0.35">
      <c r="A17" t="s">
        <v>8</v>
      </c>
      <c r="B17" t="s">
        <v>9</v>
      </c>
      <c r="C17" s="2">
        <f>TIME(0,0,1868)</f>
        <v>2.162037037037037E-2</v>
      </c>
      <c r="D17">
        <v>12</v>
      </c>
      <c r="E17" t="s">
        <v>7</v>
      </c>
      <c r="F17" t="s">
        <v>10</v>
      </c>
    </row>
    <row r="18" spans="1:6" x14ac:dyDescent="0.35">
      <c r="A18" t="s">
        <v>19</v>
      </c>
      <c r="B18" t="s">
        <v>22</v>
      </c>
      <c r="C18" s="2">
        <f>TIME(0,0,1868)</f>
        <v>2.162037037037037E-2</v>
      </c>
      <c r="D18">
        <v>12</v>
      </c>
      <c r="E18" t="s">
        <v>7</v>
      </c>
      <c r="F18" t="s">
        <v>23</v>
      </c>
    </row>
    <row r="19" spans="1:6" x14ac:dyDescent="0.35">
      <c r="A19" t="s">
        <v>46</v>
      </c>
      <c r="B19" t="s">
        <v>47</v>
      </c>
      <c r="C19" s="2">
        <f>TIME(0,0,1873)</f>
        <v>2.1678240740740738E-2</v>
      </c>
      <c r="D19">
        <v>12</v>
      </c>
      <c r="E19" t="s">
        <v>7</v>
      </c>
      <c r="F19" t="s">
        <v>49</v>
      </c>
    </row>
    <row r="20" spans="1:6" x14ac:dyDescent="0.35">
      <c r="A20" t="s">
        <v>37</v>
      </c>
      <c r="B20" t="s">
        <v>38</v>
      </c>
      <c r="C20" s="2">
        <f>TIME(0,0,928)</f>
        <v>1.074074074074074E-2</v>
      </c>
      <c r="D20">
        <v>10</v>
      </c>
      <c r="E20" t="s">
        <v>7</v>
      </c>
      <c r="F20" t="s">
        <v>39</v>
      </c>
    </row>
    <row r="21" spans="1:6" x14ac:dyDescent="0.35">
      <c r="A21" t="s">
        <v>52</v>
      </c>
      <c r="B21" t="s">
        <v>55</v>
      </c>
      <c r="C21" s="2">
        <f>TIME(0,0,1102)</f>
        <v>1.275462962962963E-2</v>
      </c>
      <c r="D21">
        <v>10</v>
      </c>
      <c r="E21" t="s">
        <v>7</v>
      </c>
      <c r="F21" t="s">
        <v>56</v>
      </c>
    </row>
    <row r="22" spans="1:6" x14ac:dyDescent="0.35">
      <c r="A22" t="s">
        <v>27</v>
      </c>
      <c r="B22" t="s">
        <v>22</v>
      </c>
      <c r="C22" s="2">
        <f>TIME(0,0,1866)</f>
        <v>2.1597222222222223E-2</v>
      </c>
      <c r="D22">
        <v>10</v>
      </c>
      <c r="E22" t="s">
        <v>7</v>
      </c>
      <c r="F22" t="s">
        <v>28</v>
      </c>
    </row>
    <row r="23" spans="1:6" x14ac:dyDescent="0.35">
      <c r="A23" t="s">
        <v>59</v>
      </c>
      <c r="B23" t="s">
        <v>60</v>
      </c>
      <c r="C23" s="2">
        <f>TIME(0,0,1192)</f>
        <v>1.3796296296296298E-2</v>
      </c>
      <c r="D23">
        <v>9</v>
      </c>
      <c r="E23" t="s">
        <v>7</v>
      </c>
      <c r="F23" t="s">
        <v>61</v>
      </c>
    </row>
    <row r="24" spans="1:6" x14ac:dyDescent="0.35">
      <c r="A24" t="s">
        <v>14</v>
      </c>
      <c r="B24" t="s">
        <v>15</v>
      </c>
      <c r="C24" s="2">
        <f>TIME(0,0,1877)</f>
        <v>2.1724537037037039E-2</v>
      </c>
      <c r="D24">
        <v>8</v>
      </c>
      <c r="E24" t="s">
        <v>7</v>
      </c>
      <c r="F24" t="s">
        <v>16</v>
      </c>
    </row>
  </sheetData>
  <sortState xmlns:xlrd2="http://schemas.microsoft.com/office/spreadsheetml/2017/richdata2" ref="A1:EP24">
    <sortCondition descending="1" ref="D1:D24"/>
    <sortCondition ref="C1:C2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Dziekan, Jacek</cp:lastModifiedBy>
  <dcterms:created xsi:type="dcterms:W3CDTF">2021-03-19T09:37:02Z</dcterms:created>
  <dcterms:modified xsi:type="dcterms:W3CDTF">2021-03-21T18:23:10Z</dcterms:modified>
</cp:coreProperties>
</file>