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6975"/>
  </bookViews>
  <sheets>
    <sheet name="BIP" sheetId="1" r:id="rId1"/>
  </sheets>
  <calcPr calcId="145621"/>
</workbook>
</file>

<file path=xl/calcChain.xml><?xml version="1.0" encoding="utf-8"?>
<calcChain xmlns="http://schemas.openxmlformats.org/spreadsheetml/2006/main">
  <c r="D6" i="1" l="1"/>
  <c r="C6" i="1"/>
  <c r="D54" i="1" l="1"/>
  <c r="C54" i="1"/>
  <c r="D46" i="1"/>
  <c r="C46" i="1"/>
  <c r="D39" i="1"/>
  <c r="C39" i="1"/>
  <c r="D32" i="1"/>
  <c r="C32" i="1"/>
  <c r="D27" i="1"/>
  <c r="C27" i="1"/>
  <c r="D15" i="1"/>
  <c r="C15" i="1"/>
  <c r="D4" i="1"/>
  <c r="C4" i="1"/>
  <c r="D25" i="1" l="1"/>
  <c r="D37" i="1" s="1"/>
  <c r="D52" i="1" s="1"/>
  <c r="D58" i="1" s="1"/>
  <c r="D61" i="1" s="1"/>
  <c r="C25" i="1"/>
  <c r="C37" i="1" s="1"/>
  <c r="C52" i="1" s="1"/>
  <c r="C58" i="1" s="1"/>
  <c r="C61" i="1" s="1"/>
</calcChain>
</file>

<file path=xl/sharedStrings.xml><?xml version="1.0" encoding="utf-8"?>
<sst xmlns="http://schemas.openxmlformats.org/spreadsheetml/2006/main" count="99" uniqueCount="75">
  <si>
    <t xml:space="preserve">Rok kończący się </t>
  </si>
  <si>
    <t xml:space="preserve">Okres kończący się </t>
  </si>
  <si>
    <t>31 marca 2016</t>
  </si>
  <si>
    <t>A</t>
  </si>
  <si>
    <t>Przychody z zasadniczej działalności operacyjnej                                                  (przychody netto ze sprzedaży i zrównane z nimi), w tym</t>
  </si>
  <si>
    <t>-  od jednostek powiązanych</t>
  </si>
  <si>
    <t>I</t>
  </si>
  <si>
    <t>Przychody netto ze sprzedaży produktów</t>
  </si>
  <si>
    <t>1</t>
  </si>
  <si>
    <t xml:space="preserve">Przychód z odpisów </t>
  </si>
  <si>
    <t>2</t>
  </si>
  <si>
    <t xml:space="preserve">Przychody związane z obsługą zadań zleconych </t>
  </si>
  <si>
    <t>3</t>
  </si>
  <si>
    <t>Przychody z tytułu zwrotu kosztów egzekucyjnych</t>
  </si>
  <si>
    <t>4</t>
  </si>
  <si>
    <t>Pozostałe</t>
  </si>
  <si>
    <t>II</t>
  </si>
  <si>
    <t>Zmiana stanu produktów</t>
  </si>
  <si>
    <t>III</t>
  </si>
  <si>
    <t>Koszt wytworzenia produktów na własne potrzeby jednostki</t>
  </si>
  <si>
    <t>IV</t>
  </si>
  <si>
    <t>Przychody netto ze sprzedaży towarów i materiałów</t>
  </si>
  <si>
    <t>B</t>
  </si>
  <si>
    <t>Koszty działalności operacyjnej</t>
  </si>
  <si>
    <t>Amortyzacja</t>
  </si>
  <si>
    <t>Zużycie materiałów i energii</t>
  </si>
  <si>
    <t>Usługi obce</t>
  </si>
  <si>
    <t>Podatki i opłaty, w tym:</t>
  </si>
  <si>
    <t>- podatek akcyzowy</t>
  </si>
  <si>
    <t>V</t>
  </si>
  <si>
    <t>Wynagrodzenia</t>
  </si>
  <si>
    <t>VI</t>
  </si>
  <si>
    <t>Ubezpieczenia społeczne i inne świadczenia</t>
  </si>
  <si>
    <t>VII</t>
  </si>
  <si>
    <t>Pozostałe koszty rodzajowe</t>
  </si>
  <si>
    <t>C</t>
  </si>
  <si>
    <t>Nadwyżka przychodów/kosztów z zasadniczej  działalności operacyjnej (Zysk (strata) ze sprzedaży)</t>
  </si>
  <si>
    <t>D</t>
  </si>
  <si>
    <t>Pozostałe przychody operacyjne</t>
  </si>
  <si>
    <t>Zysk ze zbycia niefinansowych aktywów trwałych</t>
  </si>
  <si>
    <t>Dotacje</t>
  </si>
  <si>
    <t>Inne przychody operacyjne</t>
  </si>
  <si>
    <t>E</t>
  </si>
  <si>
    <t>Pozostałe koszty operacyjne</t>
  </si>
  <si>
    <t>Strata ze zbycia niefinansowych aktywów trwałych</t>
  </si>
  <si>
    <t>Aktualizacja wartości aktywów niefinansowych</t>
  </si>
  <si>
    <t>Inne koszty operacyjne</t>
  </si>
  <si>
    <t>F</t>
  </si>
  <si>
    <t>Nadwyżka przychodów/kosztów z działalności operacyjnej (Zysk (strata) z działalności operacyjnej)</t>
  </si>
  <si>
    <t>G</t>
  </si>
  <si>
    <t>Przychody finansowe</t>
  </si>
  <si>
    <t xml:space="preserve">Dywidendy i udziały w zyskach </t>
  </si>
  <si>
    <t xml:space="preserve">Odsetki </t>
  </si>
  <si>
    <t>Zysk ze zbycia inwestycji</t>
  </si>
  <si>
    <t>Aktualizacja wartości inwestycji</t>
  </si>
  <si>
    <t>Inne</t>
  </si>
  <si>
    <t>H</t>
  </si>
  <si>
    <t>Koszty finansowe</t>
  </si>
  <si>
    <t>Odsetki</t>
  </si>
  <si>
    <t>Strata ze zbycia inwestycji</t>
  </si>
  <si>
    <t>Nadwyżka przychodów/kosztów brutto na działalności gospodarczej (Zysk (strata) z działalności gospodarczej)</t>
  </si>
  <si>
    <t>J</t>
  </si>
  <si>
    <t>Wynik zdarzeń nadzwyczajnych</t>
  </si>
  <si>
    <t>Zyski nadzwyczajne</t>
  </si>
  <si>
    <t>Straty nadzwyczajne</t>
  </si>
  <si>
    <t>K</t>
  </si>
  <si>
    <t>Nadwyżka przychodów/kosztów netto (Zysk (strata) brutto)</t>
  </si>
  <si>
    <t>L</t>
  </si>
  <si>
    <t>Podatek dochodowy</t>
  </si>
  <si>
    <t>M</t>
  </si>
  <si>
    <t>Pozostałe obowiązkowe zmniejszenia zysku (zwiększenia straty)</t>
  </si>
  <si>
    <t>N</t>
  </si>
  <si>
    <t>Zysk (strata) netto</t>
  </si>
  <si>
    <t>31 marca 2017</t>
  </si>
  <si>
    <t>w tys.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</si>
</sst>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charset val="238"/>
    </font>
    <font>
      <b/>
      <sz val="8.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3" fillId="0" borderId="0" xfId="1" applyFont="1"/>
    <xf numFmtId="0" fontId="2" fillId="0" borderId="0" xfId="1" applyFont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4" fillId="0" borderId="0" xfId="1" applyFont="1" applyAlignment="1">
      <alignment vertical="top" wrapText="1"/>
    </xf>
    <xf numFmtId="3" fontId="2" fillId="0" borderId="0" xfId="1" applyNumberFormat="1" applyFont="1" applyAlignment="1">
      <alignment horizontal="right" vertical="top" wrapText="1"/>
    </xf>
    <xf numFmtId="4" fontId="3" fillId="0" borderId="0" xfId="1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/>
    <xf numFmtId="0" fontId="7" fillId="0" borderId="0" xfId="1" applyFont="1" applyAlignment="1">
      <alignment vertical="top" wrapText="1"/>
    </xf>
    <xf numFmtId="0" fontId="8" fillId="0" borderId="0" xfId="1" applyFont="1" applyAlignment="1">
      <alignment horizontal="justify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9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right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1" applyFont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Alignment="1">
      <alignment vertical="top" wrapText="1"/>
    </xf>
    <xf numFmtId="3" fontId="9" fillId="0" borderId="0" xfId="1" applyNumberFormat="1" applyFont="1" applyAlignment="1">
      <alignment horizontal="right" wrapText="1"/>
    </xf>
    <xf numFmtId="0" fontId="6" fillId="0" borderId="0" xfId="1" applyFont="1"/>
    <xf numFmtId="0" fontId="11" fillId="0" borderId="0" xfId="1" applyFont="1"/>
    <xf numFmtId="0" fontId="3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5" fillId="0" borderId="0" xfId="1" applyFont="1" applyAlignment="1">
      <alignment horizontal="left" vertical="top" wrapText="1"/>
    </xf>
  </cellXfs>
  <cellStyles count="2">
    <cellStyle name="Normalny" xfId="0" builtinId="0"/>
    <cellStyle name="Normalny_RZIS wrzesień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D52" sqref="D52"/>
    </sheetView>
  </sheetViews>
  <sheetFormatPr defaultRowHeight="12.75" x14ac:dyDescent="0.2"/>
  <cols>
    <col min="1" max="1" width="3" style="3" customWidth="1"/>
    <col min="2" max="2" width="47.5703125" style="3" customWidth="1"/>
    <col min="3" max="4" width="15" style="3" customWidth="1"/>
    <col min="5" max="5" width="9.140625" style="3"/>
    <col min="6" max="6" width="15.7109375" style="3" customWidth="1"/>
    <col min="7" max="7" width="15.42578125" style="3" bestFit="1" customWidth="1"/>
    <col min="8" max="16384" width="9.140625" style="3"/>
  </cols>
  <sheetData>
    <row r="1" spans="1:11" ht="12.75" customHeight="1" x14ac:dyDescent="0.2">
      <c r="A1" s="1"/>
      <c r="B1" s="1" t="s">
        <v>74</v>
      </c>
      <c r="C1" s="2" t="s">
        <v>0</v>
      </c>
      <c r="D1" s="2" t="s">
        <v>1</v>
      </c>
    </row>
    <row r="2" spans="1:11" ht="10.5" customHeight="1" x14ac:dyDescent="0.2">
      <c r="A2" s="4"/>
      <c r="B2" s="4"/>
      <c r="C2" s="5" t="s">
        <v>2</v>
      </c>
      <c r="D2" s="5" t="s">
        <v>73</v>
      </c>
    </row>
    <row r="3" spans="1:11" ht="12" customHeight="1" thickBot="1" x14ac:dyDescent="0.25">
      <c r="A3" s="6"/>
      <c r="B3" s="6"/>
    </row>
    <row r="4" spans="1:11" ht="24.75" customHeight="1" x14ac:dyDescent="0.2">
      <c r="A4" s="7" t="s">
        <v>3</v>
      </c>
      <c r="B4" s="34" t="s">
        <v>4</v>
      </c>
      <c r="C4" s="8">
        <f t="shared" ref="C4:D4" si="0">C6+C11+C12+C13</f>
        <v>1025301</v>
      </c>
      <c r="D4" s="8">
        <f t="shared" si="0"/>
        <v>1028292</v>
      </c>
      <c r="F4" s="9"/>
      <c r="G4" s="10"/>
      <c r="H4" s="10"/>
      <c r="I4" s="11"/>
      <c r="J4" s="11"/>
      <c r="K4" s="11"/>
    </row>
    <row r="5" spans="1:11" ht="11.25" customHeight="1" x14ac:dyDescent="0.2">
      <c r="A5" s="12"/>
      <c r="B5" s="13" t="s">
        <v>5</v>
      </c>
      <c r="F5" s="9"/>
      <c r="G5" s="14"/>
      <c r="H5" s="15"/>
      <c r="I5" s="11"/>
      <c r="J5" s="11"/>
      <c r="K5" s="11"/>
    </row>
    <row r="6" spans="1:11" ht="11.25" customHeight="1" x14ac:dyDescent="0.2">
      <c r="A6" s="12" t="s">
        <v>6</v>
      </c>
      <c r="B6" s="13" t="s">
        <v>7</v>
      </c>
      <c r="C6" s="16">
        <f t="shared" ref="C6" si="1">C7+C8+C9+C10</f>
        <v>1025301</v>
      </c>
      <c r="D6" s="16">
        <f t="shared" ref="D6" si="2">D7+D8+D9+D10</f>
        <v>1028281</v>
      </c>
      <c r="F6" s="9"/>
      <c r="G6" s="14"/>
      <c r="H6" s="15"/>
      <c r="I6" s="11"/>
      <c r="J6" s="11"/>
      <c r="K6" s="11"/>
    </row>
    <row r="7" spans="1:11" ht="11.25" customHeight="1" x14ac:dyDescent="0.2">
      <c r="A7" s="17" t="s">
        <v>8</v>
      </c>
      <c r="B7" s="13" t="s">
        <v>9</v>
      </c>
      <c r="C7" s="16">
        <v>893907</v>
      </c>
      <c r="D7" s="16">
        <v>902532</v>
      </c>
      <c r="F7" s="9"/>
      <c r="G7" s="14"/>
      <c r="H7" s="15"/>
      <c r="I7" s="11"/>
      <c r="J7" s="11"/>
      <c r="K7" s="11"/>
    </row>
    <row r="8" spans="1:11" ht="11.25" customHeight="1" x14ac:dyDescent="0.2">
      <c r="A8" s="17" t="s">
        <v>10</v>
      </c>
      <c r="B8" s="13" t="s">
        <v>11</v>
      </c>
      <c r="C8" s="16">
        <v>111200</v>
      </c>
      <c r="D8" s="16">
        <v>112694</v>
      </c>
      <c r="F8" s="9"/>
      <c r="G8" s="14"/>
      <c r="H8" s="18"/>
      <c r="I8" s="11"/>
      <c r="J8" s="11"/>
      <c r="K8" s="11"/>
    </row>
    <row r="9" spans="1:11" ht="11.25" customHeight="1" x14ac:dyDescent="0.2">
      <c r="A9" s="17" t="s">
        <v>12</v>
      </c>
      <c r="B9" s="13" t="s">
        <v>13</v>
      </c>
      <c r="C9" s="16">
        <v>20194</v>
      </c>
      <c r="D9" s="16">
        <v>13055</v>
      </c>
      <c r="F9" s="9"/>
      <c r="G9" s="14"/>
      <c r="H9" s="19"/>
      <c r="I9" s="11"/>
      <c r="J9" s="11"/>
      <c r="K9" s="11"/>
    </row>
    <row r="10" spans="1:11" ht="11.25" customHeight="1" x14ac:dyDescent="0.2">
      <c r="A10" s="17" t="s">
        <v>14</v>
      </c>
      <c r="B10" s="13" t="s">
        <v>15</v>
      </c>
      <c r="C10" s="16">
        <v>0</v>
      </c>
      <c r="D10" s="16">
        <v>0</v>
      </c>
      <c r="F10" s="9"/>
      <c r="G10" s="20"/>
      <c r="H10" s="21"/>
      <c r="I10" s="11"/>
      <c r="J10" s="11"/>
      <c r="K10" s="11"/>
    </row>
    <row r="11" spans="1:11" ht="11.25" customHeight="1" x14ac:dyDescent="0.2">
      <c r="A11" s="22" t="s">
        <v>16</v>
      </c>
      <c r="B11" s="13" t="s">
        <v>17</v>
      </c>
      <c r="F11" s="9"/>
      <c r="G11" s="14"/>
      <c r="H11" s="15"/>
      <c r="I11" s="11"/>
      <c r="J11" s="11"/>
      <c r="K11" s="11"/>
    </row>
    <row r="12" spans="1:11" ht="11.25" customHeight="1" x14ac:dyDescent="0.2">
      <c r="A12" s="22" t="s">
        <v>18</v>
      </c>
      <c r="B12" s="13" t="s">
        <v>19</v>
      </c>
      <c r="C12" s="16">
        <v>0</v>
      </c>
      <c r="D12" s="16">
        <v>11</v>
      </c>
      <c r="F12" s="9"/>
      <c r="G12" s="14"/>
      <c r="H12" s="15"/>
      <c r="I12" s="11"/>
      <c r="J12" s="11"/>
      <c r="K12" s="11"/>
    </row>
    <row r="13" spans="1:11" ht="11.25" customHeight="1" x14ac:dyDescent="0.2">
      <c r="A13" s="22" t="s">
        <v>20</v>
      </c>
      <c r="B13" s="13" t="s">
        <v>21</v>
      </c>
      <c r="C13" s="3">
        <v>0</v>
      </c>
      <c r="D13" s="3">
        <v>0</v>
      </c>
      <c r="F13" s="9"/>
      <c r="G13" s="20"/>
      <c r="H13" s="20"/>
      <c r="I13" s="11"/>
      <c r="J13" s="11"/>
      <c r="K13" s="11"/>
    </row>
    <row r="14" spans="1:11" ht="18" customHeight="1" x14ac:dyDescent="0.2">
      <c r="A14" s="23"/>
      <c r="B14" s="23"/>
      <c r="F14" s="9"/>
      <c r="G14" s="14"/>
      <c r="H14" s="19"/>
      <c r="I14" s="11"/>
      <c r="J14" s="11"/>
      <c r="K14" s="11"/>
    </row>
    <row r="15" spans="1:11" x14ac:dyDescent="0.2">
      <c r="A15" s="23" t="s">
        <v>22</v>
      </c>
      <c r="B15" s="23" t="s">
        <v>23</v>
      </c>
      <c r="C15" s="8">
        <f t="shared" ref="C15:D15" si="3">C16+C17+C18+C19+C21+C22+C23</f>
        <v>980496</v>
      </c>
      <c r="D15" s="8">
        <f t="shared" si="3"/>
        <v>977319</v>
      </c>
      <c r="F15" s="9"/>
      <c r="G15" s="14"/>
      <c r="H15" s="19"/>
      <c r="I15" s="11"/>
      <c r="J15" s="11"/>
      <c r="K15" s="11"/>
    </row>
    <row r="16" spans="1:11" ht="11.25" customHeight="1" x14ac:dyDescent="0.2">
      <c r="A16" s="22" t="s">
        <v>6</v>
      </c>
      <c r="B16" s="13" t="s">
        <v>24</v>
      </c>
      <c r="C16" s="16">
        <v>82519</v>
      </c>
      <c r="D16" s="16">
        <v>77583</v>
      </c>
      <c r="F16" s="9"/>
      <c r="G16" s="14"/>
      <c r="H16" s="19"/>
      <c r="I16" s="11"/>
      <c r="J16" s="11"/>
      <c r="K16" s="11"/>
    </row>
    <row r="17" spans="1:11" ht="11.25" customHeight="1" x14ac:dyDescent="0.2">
      <c r="A17" s="22" t="s">
        <v>16</v>
      </c>
      <c r="B17" s="13" t="s">
        <v>25</v>
      </c>
      <c r="C17" s="16">
        <v>28607</v>
      </c>
      <c r="D17" s="16">
        <v>27928</v>
      </c>
      <c r="F17" s="9"/>
      <c r="G17" s="14"/>
      <c r="H17" s="19"/>
      <c r="I17" s="11"/>
      <c r="J17" s="11"/>
      <c r="K17" s="11"/>
    </row>
    <row r="18" spans="1:11" ht="11.25" customHeight="1" x14ac:dyDescent="0.2">
      <c r="A18" s="22" t="s">
        <v>18</v>
      </c>
      <c r="B18" s="13" t="s">
        <v>26</v>
      </c>
      <c r="C18" s="16">
        <v>221840</v>
      </c>
      <c r="D18" s="16">
        <v>211824</v>
      </c>
      <c r="F18" s="9"/>
      <c r="G18" s="14"/>
      <c r="H18" s="19"/>
      <c r="I18" s="11"/>
      <c r="J18" s="11"/>
      <c r="K18" s="11"/>
    </row>
    <row r="19" spans="1:11" ht="11.25" customHeight="1" x14ac:dyDescent="0.2">
      <c r="A19" s="22" t="s">
        <v>20</v>
      </c>
      <c r="B19" s="13" t="s">
        <v>27</v>
      </c>
      <c r="C19" s="16">
        <v>12603</v>
      </c>
      <c r="D19" s="16">
        <v>10881</v>
      </c>
      <c r="F19" s="9"/>
      <c r="G19" s="14"/>
      <c r="H19" s="19"/>
      <c r="I19" s="11"/>
      <c r="J19" s="11"/>
      <c r="K19" s="11"/>
    </row>
    <row r="20" spans="1:11" ht="11.25" customHeight="1" x14ac:dyDescent="0.2">
      <c r="A20" s="22"/>
      <c r="B20" s="13" t="s">
        <v>28</v>
      </c>
      <c r="F20" s="9"/>
      <c r="G20" s="14"/>
      <c r="H20" s="19"/>
      <c r="I20" s="11"/>
      <c r="J20" s="11"/>
      <c r="K20" s="11"/>
    </row>
    <row r="21" spans="1:11" ht="11.25" customHeight="1" x14ac:dyDescent="0.2">
      <c r="A21" s="22" t="s">
        <v>29</v>
      </c>
      <c r="B21" s="13" t="s">
        <v>30</v>
      </c>
      <c r="C21" s="16">
        <v>518312</v>
      </c>
      <c r="D21" s="16">
        <v>530021</v>
      </c>
      <c r="F21" s="9"/>
      <c r="G21" s="24"/>
      <c r="H21" s="24"/>
      <c r="I21" s="11"/>
      <c r="J21" s="11"/>
      <c r="K21" s="11"/>
    </row>
    <row r="22" spans="1:11" ht="11.25" customHeight="1" x14ac:dyDescent="0.2">
      <c r="A22" s="22" t="s">
        <v>31</v>
      </c>
      <c r="B22" s="13" t="s">
        <v>32</v>
      </c>
      <c r="C22" s="16">
        <v>109377</v>
      </c>
      <c r="D22" s="16">
        <v>111529</v>
      </c>
      <c r="F22" s="9"/>
      <c r="G22" s="20"/>
      <c r="H22" s="20"/>
      <c r="I22" s="11"/>
      <c r="J22" s="11"/>
      <c r="K22" s="11"/>
    </row>
    <row r="23" spans="1:11" ht="11.25" customHeight="1" x14ac:dyDescent="0.2">
      <c r="A23" s="22" t="s">
        <v>33</v>
      </c>
      <c r="B23" s="13" t="s">
        <v>34</v>
      </c>
      <c r="C23" s="16">
        <v>7238</v>
      </c>
      <c r="D23" s="16">
        <v>7553</v>
      </c>
      <c r="F23" s="9"/>
      <c r="G23" s="14"/>
      <c r="H23" s="19"/>
      <c r="I23" s="11"/>
      <c r="J23" s="11"/>
      <c r="K23" s="11"/>
    </row>
    <row r="24" spans="1:11" ht="21" customHeight="1" x14ac:dyDescent="0.2">
      <c r="A24" s="23"/>
      <c r="B24" s="23"/>
      <c r="F24" s="9"/>
      <c r="G24" s="14"/>
      <c r="H24" s="19"/>
      <c r="I24" s="11"/>
      <c r="J24" s="11"/>
      <c r="K24" s="11"/>
    </row>
    <row r="25" spans="1:11" ht="30" customHeight="1" x14ac:dyDescent="0.2">
      <c r="A25" s="23" t="s">
        <v>35</v>
      </c>
      <c r="B25" s="25" t="s">
        <v>36</v>
      </c>
      <c r="C25" s="8">
        <f t="shared" ref="C25:D25" si="4">C4-C15</f>
        <v>44805</v>
      </c>
      <c r="D25" s="8">
        <f t="shared" si="4"/>
        <v>50973</v>
      </c>
      <c r="F25" s="9"/>
      <c r="G25" s="14"/>
      <c r="H25" s="19"/>
      <c r="I25" s="11"/>
      <c r="J25" s="11"/>
      <c r="K25" s="11"/>
    </row>
    <row r="26" spans="1:11" ht="19.5" customHeight="1" x14ac:dyDescent="0.2">
      <c r="A26" s="23"/>
      <c r="B26" s="23"/>
      <c r="F26" s="9"/>
      <c r="G26" s="20"/>
      <c r="H26" s="20"/>
      <c r="I26" s="11"/>
      <c r="J26" s="11"/>
      <c r="K26" s="11"/>
    </row>
    <row r="27" spans="1:11" x14ac:dyDescent="0.2">
      <c r="A27" s="23" t="s">
        <v>37</v>
      </c>
      <c r="B27" s="23" t="s">
        <v>38</v>
      </c>
      <c r="C27" s="8">
        <f t="shared" ref="C27:D27" si="5">C28+C29+C30</f>
        <v>30664</v>
      </c>
      <c r="D27" s="8">
        <f t="shared" si="5"/>
        <v>25949</v>
      </c>
      <c r="F27" s="9"/>
      <c r="G27" s="14"/>
      <c r="H27" s="19"/>
      <c r="I27" s="11"/>
      <c r="J27" s="11"/>
      <c r="K27" s="11"/>
    </row>
    <row r="28" spans="1:11" ht="11.25" customHeight="1" x14ac:dyDescent="0.2">
      <c r="A28" s="22" t="s">
        <v>6</v>
      </c>
      <c r="B28" s="13" t="s">
        <v>39</v>
      </c>
      <c r="C28" s="16">
        <v>4248</v>
      </c>
      <c r="D28" s="16">
        <v>38</v>
      </c>
      <c r="F28" s="9"/>
      <c r="G28" s="14"/>
      <c r="H28" s="19"/>
      <c r="I28" s="11"/>
      <c r="J28" s="11"/>
      <c r="K28" s="11"/>
    </row>
    <row r="29" spans="1:11" ht="11.25" customHeight="1" x14ac:dyDescent="0.2">
      <c r="A29" s="22" t="s">
        <v>16</v>
      </c>
      <c r="B29" s="13" t="s">
        <v>40</v>
      </c>
      <c r="C29" s="16">
        <v>10608</v>
      </c>
      <c r="D29" s="16">
        <v>6127</v>
      </c>
      <c r="F29" s="9"/>
      <c r="G29" s="14"/>
      <c r="H29" s="19"/>
      <c r="I29" s="11"/>
      <c r="J29" s="11"/>
      <c r="K29" s="11"/>
    </row>
    <row r="30" spans="1:11" ht="11.25" customHeight="1" x14ac:dyDescent="0.2">
      <c r="A30" s="22" t="s">
        <v>18</v>
      </c>
      <c r="B30" s="13" t="s">
        <v>41</v>
      </c>
      <c r="C30" s="16">
        <v>15808</v>
      </c>
      <c r="D30" s="16">
        <v>19784</v>
      </c>
      <c r="F30" s="9"/>
      <c r="G30" s="26"/>
      <c r="H30" s="26"/>
      <c r="I30" s="11"/>
      <c r="J30" s="11"/>
      <c r="K30" s="11"/>
    </row>
    <row r="31" spans="1:11" ht="12" customHeight="1" x14ac:dyDescent="0.2">
      <c r="A31" s="23"/>
      <c r="B31" s="23"/>
      <c r="F31" s="9"/>
      <c r="G31" s="20"/>
      <c r="H31" s="20"/>
      <c r="I31" s="11"/>
      <c r="J31" s="11"/>
      <c r="K31" s="11"/>
    </row>
    <row r="32" spans="1:11" x14ac:dyDescent="0.2">
      <c r="A32" s="23" t="s">
        <v>42</v>
      </c>
      <c r="B32" s="23" t="s">
        <v>43</v>
      </c>
      <c r="C32" s="8">
        <f t="shared" ref="C32:D32" si="6">C33+C34+C35</f>
        <v>942</v>
      </c>
      <c r="D32" s="8">
        <f t="shared" si="6"/>
        <v>2458</v>
      </c>
      <c r="F32" s="9"/>
      <c r="G32" s="14"/>
      <c r="H32" s="19"/>
      <c r="I32" s="11"/>
      <c r="J32" s="11"/>
      <c r="K32" s="11"/>
    </row>
    <row r="33" spans="1:11" ht="11.25" customHeight="1" x14ac:dyDescent="0.2">
      <c r="A33" s="22" t="s">
        <v>6</v>
      </c>
      <c r="B33" s="13" t="s">
        <v>44</v>
      </c>
      <c r="C33" s="16">
        <v>3</v>
      </c>
      <c r="D33" s="16">
        <v>10</v>
      </c>
      <c r="F33" s="9"/>
      <c r="G33" s="14"/>
      <c r="H33" s="19"/>
      <c r="I33" s="11"/>
      <c r="J33" s="11"/>
      <c r="K33" s="11"/>
    </row>
    <row r="34" spans="1:11" ht="11.25" customHeight="1" x14ac:dyDescent="0.2">
      <c r="A34" s="22" t="s">
        <v>16</v>
      </c>
      <c r="B34" s="13" t="s">
        <v>45</v>
      </c>
      <c r="C34" s="16">
        <v>334</v>
      </c>
      <c r="D34" s="16">
        <v>821</v>
      </c>
      <c r="F34" s="9"/>
      <c r="G34" s="14"/>
      <c r="H34" s="19"/>
      <c r="I34" s="11"/>
      <c r="J34" s="11"/>
      <c r="K34" s="11"/>
    </row>
    <row r="35" spans="1:11" ht="11.25" customHeight="1" x14ac:dyDescent="0.2">
      <c r="A35" s="22" t="s">
        <v>18</v>
      </c>
      <c r="B35" s="13" t="s">
        <v>46</v>
      </c>
      <c r="C35" s="16">
        <v>605</v>
      </c>
      <c r="D35" s="16">
        <v>1627</v>
      </c>
      <c r="F35" s="9"/>
      <c r="G35" s="14"/>
      <c r="H35" s="19"/>
      <c r="I35" s="11"/>
      <c r="J35" s="11"/>
      <c r="K35" s="11"/>
    </row>
    <row r="36" spans="1:11" ht="14.25" customHeight="1" x14ac:dyDescent="0.2">
      <c r="A36" s="23"/>
      <c r="B36" s="23"/>
      <c r="F36" s="9"/>
      <c r="G36" s="14"/>
      <c r="H36" s="19"/>
      <c r="I36" s="11"/>
      <c r="J36" s="11"/>
      <c r="K36" s="11"/>
    </row>
    <row r="37" spans="1:11" ht="25.5" x14ac:dyDescent="0.2">
      <c r="A37" s="23" t="s">
        <v>47</v>
      </c>
      <c r="B37" s="25" t="s">
        <v>48</v>
      </c>
      <c r="C37" s="8">
        <f t="shared" ref="C37:D37" si="7">C25+C27-C32</f>
        <v>74527</v>
      </c>
      <c r="D37" s="8">
        <f t="shared" si="7"/>
        <v>74464</v>
      </c>
      <c r="F37" s="9"/>
      <c r="G37" s="20"/>
      <c r="H37" s="20"/>
      <c r="I37" s="11"/>
      <c r="J37" s="11"/>
      <c r="K37" s="11"/>
    </row>
    <row r="38" spans="1:11" ht="10.5" customHeight="1" x14ac:dyDescent="0.2">
      <c r="A38" s="23"/>
      <c r="B38" s="23"/>
      <c r="F38" s="9"/>
      <c r="G38" s="14"/>
      <c r="H38" s="19"/>
      <c r="I38" s="11"/>
      <c r="J38" s="11"/>
      <c r="K38" s="11"/>
    </row>
    <row r="39" spans="1:11" x14ac:dyDescent="0.2">
      <c r="A39" s="23" t="s">
        <v>49</v>
      </c>
      <c r="B39" s="23" t="s">
        <v>50</v>
      </c>
      <c r="C39" s="8">
        <f t="shared" ref="C39:D39" si="8">C41+C42+C43+C44</f>
        <v>8087</v>
      </c>
      <c r="D39" s="8">
        <f t="shared" si="8"/>
        <v>6489</v>
      </c>
      <c r="F39" s="9"/>
      <c r="G39" s="14"/>
      <c r="H39" s="19"/>
      <c r="I39" s="11"/>
      <c r="J39" s="11"/>
      <c r="K39" s="11"/>
    </row>
    <row r="40" spans="1:11" ht="11.25" customHeight="1" x14ac:dyDescent="0.2">
      <c r="A40" s="22" t="s">
        <v>6</v>
      </c>
      <c r="B40" s="13" t="s">
        <v>51</v>
      </c>
      <c r="F40" s="9"/>
      <c r="G40" s="14"/>
      <c r="H40" s="19"/>
      <c r="I40" s="11"/>
      <c r="J40" s="11"/>
      <c r="K40" s="11"/>
    </row>
    <row r="41" spans="1:11" ht="11.25" customHeight="1" x14ac:dyDescent="0.2">
      <c r="A41" s="22" t="s">
        <v>16</v>
      </c>
      <c r="B41" s="13" t="s">
        <v>52</v>
      </c>
      <c r="C41" s="16">
        <v>6217</v>
      </c>
      <c r="D41" s="16">
        <v>5349</v>
      </c>
      <c r="F41" s="9"/>
      <c r="G41" s="14"/>
      <c r="H41" s="19"/>
      <c r="I41" s="11"/>
      <c r="J41" s="11"/>
      <c r="K41" s="11"/>
    </row>
    <row r="42" spans="1:11" ht="11.25" customHeight="1" x14ac:dyDescent="0.2">
      <c r="A42" s="22" t="s">
        <v>18</v>
      </c>
      <c r="B42" s="13" t="s">
        <v>53</v>
      </c>
      <c r="C42" s="16"/>
      <c r="D42" s="16"/>
      <c r="F42" s="9"/>
      <c r="G42" s="24"/>
      <c r="H42" s="24"/>
      <c r="I42" s="11"/>
      <c r="J42" s="11"/>
      <c r="K42" s="11"/>
    </row>
    <row r="43" spans="1:11" ht="11.25" customHeight="1" x14ac:dyDescent="0.2">
      <c r="A43" s="22" t="s">
        <v>20</v>
      </c>
      <c r="B43" s="13" t="s">
        <v>54</v>
      </c>
      <c r="C43" s="16">
        <v>1850</v>
      </c>
      <c r="D43" s="16">
        <v>1112</v>
      </c>
      <c r="F43" s="9"/>
      <c r="G43" s="20"/>
      <c r="H43" s="20"/>
      <c r="I43" s="11"/>
      <c r="J43" s="11"/>
      <c r="K43" s="11"/>
    </row>
    <row r="44" spans="1:11" ht="11.25" customHeight="1" x14ac:dyDescent="0.2">
      <c r="A44" s="22" t="s">
        <v>29</v>
      </c>
      <c r="B44" s="13" t="s">
        <v>55</v>
      </c>
      <c r="C44" s="16">
        <v>20</v>
      </c>
      <c r="D44" s="16">
        <v>28</v>
      </c>
      <c r="F44" s="9"/>
      <c r="G44" s="14"/>
      <c r="H44" s="19"/>
      <c r="I44" s="11"/>
      <c r="J44" s="11"/>
      <c r="K44" s="11"/>
    </row>
    <row r="45" spans="1:11" ht="6.75" customHeight="1" x14ac:dyDescent="0.2">
      <c r="A45" s="23"/>
      <c r="B45" s="23"/>
      <c r="F45" s="9"/>
      <c r="G45" s="14"/>
      <c r="H45" s="19"/>
      <c r="I45" s="11"/>
      <c r="J45" s="11"/>
      <c r="K45" s="11"/>
    </row>
    <row r="46" spans="1:11" x14ac:dyDescent="0.2">
      <c r="A46" s="23" t="s">
        <v>56</v>
      </c>
      <c r="B46" s="23" t="s">
        <v>57</v>
      </c>
      <c r="C46" s="8">
        <f t="shared" ref="C46:D46" si="9">C47+C50+C49+C48</f>
        <v>264</v>
      </c>
      <c r="D46" s="8">
        <f t="shared" si="9"/>
        <v>153</v>
      </c>
      <c r="F46" s="11"/>
      <c r="G46" s="27"/>
      <c r="H46" s="27"/>
      <c r="I46" s="11"/>
      <c r="J46" s="11"/>
      <c r="K46" s="11"/>
    </row>
    <row r="47" spans="1:11" ht="11.25" customHeight="1" x14ac:dyDescent="0.2">
      <c r="A47" s="22" t="s">
        <v>6</v>
      </c>
      <c r="B47" s="28" t="s">
        <v>58</v>
      </c>
      <c r="C47" s="29">
        <v>5</v>
      </c>
      <c r="D47" s="29">
        <v>8</v>
      </c>
      <c r="F47" s="11"/>
      <c r="G47" s="11"/>
      <c r="H47" s="11"/>
      <c r="I47" s="11"/>
      <c r="J47" s="11"/>
      <c r="K47" s="11"/>
    </row>
    <row r="48" spans="1:11" ht="11.25" customHeight="1" x14ac:dyDescent="0.2">
      <c r="A48" s="22" t="s">
        <v>16</v>
      </c>
      <c r="B48" s="13" t="s">
        <v>59</v>
      </c>
      <c r="C48" s="29">
        <v>0</v>
      </c>
      <c r="D48" s="29">
        <v>20</v>
      </c>
      <c r="F48" s="11"/>
      <c r="G48" s="11"/>
      <c r="H48" s="11"/>
      <c r="I48" s="11"/>
      <c r="J48" s="11"/>
      <c r="K48" s="11"/>
    </row>
    <row r="49" spans="1:7" ht="11.25" customHeight="1" x14ac:dyDescent="0.2">
      <c r="A49" s="22" t="s">
        <v>18</v>
      </c>
      <c r="B49" s="13" t="s">
        <v>54</v>
      </c>
      <c r="C49" s="16">
        <v>230</v>
      </c>
      <c r="D49" s="16">
        <v>120</v>
      </c>
    </row>
    <row r="50" spans="1:7" ht="11.25" customHeight="1" x14ac:dyDescent="0.2">
      <c r="A50" s="22" t="s">
        <v>20</v>
      </c>
      <c r="B50" s="13" t="s">
        <v>55</v>
      </c>
      <c r="C50" s="16">
        <v>29</v>
      </c>
      <c r="D50" s="16">
        <v>5</v>
      </c>
    </row>
    <row r="51" spans="1:7" ht="6.75" customHeight="1" x14ac:dyDescent="0.2">
      <c r="A51" s="23"/>
      <c r="B51" s="23"/>
    </row>
    <row r="52" spans="1:7" ht="25.5" x14ac:dyDescent="0.2">
      <c r="A52" s="23" t="s">
        <v>6</v>
      </c>
      <c r="B52" s="7" t="s">
        <v>60</v>
      </c>
      <c r="C52" s="8">
        <f t="shared" ref="C52:D52" si="10">C37+C39-C46</f>
        <v>82350</v>
      </c>
      <c r="D52" s="8">
        <f t="shared" si="10"/>
        <v>80800</v>
      </c>
    </row>
    <row r="53" spans="1:7" ht="8.25" customHeight="1" x14ac:dyDescent="0.2">
      <c r="A53" s="22"/>
      <c r="B53" s="22"/>
    </row>
    <row r="54" spans="1:7" x14ac:dyDescent="0.2">
      <c r="A54" s="23" t="s">
        <v>61</v>
      </c>
      <c r="B54" s="23" t="s">
        <v>62</v>
      </c>
      <c r="C54" s="8">
        <f t="shared" ref="C54:D54" si="11">C55-C56</f>
        <v>0</v>
      </c>
      <c r="D54" s="8">
        <f t="shared" si="11"/>
        <v>0</v>
      </c>
    </row>
    <row r="55" spans="1:7" ht="11.25" customHeight="1" x14ac:dyDescent="0.2">
      <c r="A55" s="22" t="s">
        <v>6</v>
      </c>
      <c r="B55" s="22" t="s">
        <v>63</v>
      </c>
      <c r="C55" s="16"/>
      <c r="D55" s="16"/>
      <c r="F55" s="30"/>
      <c r="G55" s="30"/>
    </row>
    <row r="56" spans="1:7" s="30" customFormat="1" ht="11.25" customHeight="1" x14ac:dyDescent="0.2">
      <c r="A56" s="22" t="s">
        <v>16</v>
      </c>
      <c r="B56" s="22" t="s">
        <v>64</v>
      </c>
      <c r="C56" s="31"/>
      <c r="D56" s="31"/>
      <c r="F56" s="3"/>
      <c r="G56" s="3"/>
    </row>
    <row r="57" spans="1:7" ht="9.75" customHeight="1" x14ac:dyDescent="0.2">
      <c r="A57" s="22"/>
      <c r="B57" s="22"/>
    </row>
    <row r="58" spans="1:7" ht="12" customHeight="1" x14ac:dyDescent="0.2">
      <c r="A58" s="23" t="s">
        <v>65</v>
      </c>
      <c r="B58" s="23" t="s">
        <v>66</v>
      </c>
      <c r="C58" s="8">
        <f t="shared" ref="C58:D58" si="12">C52+C54</f>
        <v>82350</v>
      </c>
      <c r="D58" s="8">
        <f t="shared" si="12"/>
        <v>80800</v>
      </c>
    </row>
    <row r="59" spans="1:7" ht="12" customHeight="1" x14ac:dyDescent="0.2">
      <c r="A59" s="23" t="s">
        <v>67</v>
      </c>
      <c r="B59" s="23" t="s">
        <v>68</v>
      </c>
    </row>
    <row r="60" spans="1:7" ht="12" customHeight="1" x14ac:dyDescent="0.2">
      <c r="A60" s="23" t="s">
        <v>69</v>
      </c>
      <c r="B60" s="23" t="s">
        <v>70</v>
      </c>
    </row>
    <row r="61" spans="1:7" ht="12" customHeight="1" x14ac:dyDescent="0.2">
      <c r="A61" s="23" t="s">
        <v>71</v>
      </c>
      <c r="B61" s="23" t="s">
        <v>72</v>
      </c>
      <c r="C61" s="8">
        <f t="shared" ref="C61:D61" si="13">C58</f>
        <v>82350</v>
      </c>
      <c r="D61" s="8">
        <f t="shared" si="13"/>
        <v>80800</v>
      </c>
    </row>
    <row r="72" spans="1:7" x14ac:dyDescent="0.2">
      <c r="B72" s="32"/>
      <c r="F72" s="31"/>
      <c r="G72" s="31"/>
    </row>
    <row r="73" spans="1:7" s="31" customFormat="1" x14ac:dyDescent="0.2">
      <c r="A73" s="33"/>
      <c r="F73" s="3"/>
      <c r="G73" s="3"/>
    </row>
  </sheetData>
  <mergeCells count="6">
    <mergeCell ref="G42:H42"/>
    <mergeCell ref="A1:A3"/>
    <mergeCell ref="B1:B3"/>
    <mergeCell ref="G4:H4"/>
    <mergeCell ref="G21:H21"/>
    <mergeCell ref="G30:H30"/>
  </mergeCell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BIP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Kamińska, Elzbieta</dc:creator>
  <cp:lastModifiedBy>Cieślak, Andrzej</cp:lastModifiedBy>
  <dcterms:created xsi:type="dcterms:W3CDTF">2016-10-27T13:34:51Z</dcterms:created>
  <dcterms:modified xsi:type="dcterms:W3CDTF">2017-06-08T09:40:44Z</dcterms:modified>
</cp:coreProperties>
</file>